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ccall\Documents\CHIEF APPRAISER DOCUMENTS\YEARLY REPORTS\ANNUAL REPORT\"/>
    </mc:Choice>
  </mc:AlternateContent>
  <xr:revisionPtr revIDLastSave="0" documentId="13_ncr:1_{A0E79F8B-7D55-42ED-AFEF-BD652AAE6CCB}" xr6:coauthVersionLast="47" xr6:coauthVersionMax="47" xr10:uidLastSave="{00000000-0000-0000-0000-000000000000}"/>
  <bookViews>
    <workbookView xWindow="30480" yWindow="360" windowWidth="22140" windowHeight="15120" tabRatio="947" firstSheet="6" activeTab="7" xr2:uid="{00000000-000D-0000-FFFF-FFFF00000000}"/>
  </bookViews>
  <sheets>
    <sheet name="COVER 1" sheetId="11" r:id="rId1"/>
    <sheet name="COVER " sheetId="10" r:id="rId2"/>
    <sheet name="2015-2025 CERT. MARKET" sheetId="1" r:id="rId3"/>
    <sheet name="2015-2025 NET TAXABLE" sheetId="2" r:id="rId4"/>
    <sheet name="2015-2025 AVG MV SINGLE RESIDEN" sheetId="4" r:id="rId5"/>
    <sheet name="2015-2025 AVG TV SINGE RESIDENC" sheetId="3" r:id="rId6"/>
    <sheet name="DESCRIPTIONS CODES" sheetId="6" r:id="rId7"/>
    <sheet name="NOTICE AND PROTEST SUMMARY" sheetId="14" r:id="rId8"/>
    <sheet name="MV.TV CODE BREAKDOWN 2025" sheetId="7" r:id="rId9"/>
    <sheet name="EXEMPTION AMTS" sheetId="8" r:id="rId10"/>
    <sheet name="ENTITIES EXEMPTION VALUES" sheetId="9" r:id="rId11"/>
    <sheet name="TAX RATES " sheetId="12" r:id="rId12"/>
    <sheet name="TV LEVY VALUE" sheetId="13" r:id="rId13"/>
    <sheet name="2025 EXEMPTION AMOUNTS" sheetId="15" r:id="rId14"/>
    <sheet name="Sheet2" sheetId="16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" i="14" l="1"/>
  <c r="F4" i="13"/>
  <c r="F5" i="13"/>
  <c r="F7" i="13"/>
  <c r="F8" i="13"/>
  <c r="F10" i="13"/>
  <c r="F12" i="13"/>
  <c r="F13" i="13"/>
  <c r="F3" i="13"/>
  <c r="N27" i="14" l="1"/>
  <c r="N19" i="14"/>
  <c r="N28" i="14" s="1"/>
  <c r="N10" i="14"/>
  <c r="M27" i="14"/>
  <c r="M19" i="14"/>
  <c r="M28" i="14" s="1"/>
  <c r="M10" i="14"/>
  <c r="L27" i="14"/>
  <c r="L19" i="14"/>
  <c r="L28" i="14" s="1"/>
  <c r="L10" i="14"/>
  <c r="K27" i="14"/>
  <c r="K19" i="14"/>
  <c r="K28" i="14" s="1"/>
  <c r="K9" i="14"/>
  <c r="K10" i="14" s="1"/>
  <c r="G31" i="9"/>
  <c r="F31" i="9"/>
  <c r="F67" i="9"/>
  <c r="J27" i="14"/>
  <c r="J19" i="14"/>
  <c r="J28" i="14" s="1"/>
  <c r="J9" i="14"/>
  <c r="J10" i="14" s="1"/>
  <c r="I27" i="14"/>
  <c r="I19" i="14"/>
  <c r="I28" i="14" s="1"/>
  <c r="I9" i="14"/>
  <c r="I10" i="14" s="1"/>
  <c r="F23" i="7" l="1"/>
  <c r="H9" i="7"/>
  <c r="H19" i="7"/>
  <c r="H27" i="14"/>
  <c r="H19" i="14"/>
  <c r="H28" i="14" s="1"/>
  <c r="H9" i="14"/>
  <c r="H10" i="14" s="1"/>
  <c r="G28" i="14" l="1"/>
  <c r="G10" i="14"/>
  <c r="F19" i="14" l="1"/>
  <c r="F28" i="14" s="1"/>
  <c r="F10" i="14"/>
  <c r="E27" i="14" l="1"/>
  <c r="E19" i="14"/>
  <c r="E28" i="14" s="1"/>
  <c r="E9" i="14"/>
  <c r="E10" i="14" s="1"/>
  <c r="E31" i="9" l="1"/>
  <c r="D31" i="9"/>
  <c r="C67" i="9" l="1"/>
  <c r="D67" i="9"/>
  <c r="E67" i="9"/>
  <c r="G23" i="7"/>
  <c r="D28" i="14"/>
  <c r="D10" i="14"/>
  <c r="H7" i="7" l="1"/>
  <c r="H11" i="7"/>
  <c r="H15" i="7"/>
  <c r="H8" i="7"/>
  <c r="H12" i="7"/>
  <c r="H16" i="7"/>
  <c r="H20" i="7"/>
  <c r="H13" i="7"/>
  <c r="H17" i="7"/>
  <c r="H21" i="7"/>
  <c r="H6" i="7"/>
  <c r="H10" i="7"/>
  <c r="H14" i="7"/>
  <c r="H18" i="7"/>
  <c r="H22" i="7"/>
  <c r="H5" i="7"/>
  <c r="C31" i="9" l="1"/>
</calcChain>
</file>

<file path=xl/sharedStrings.xml><?xml version="1.0" encoding="utf-8"?>
<sst xmlns="http://schemas.openxmlformats.org/spreadsheetml/2006/main" count="645" uniqueCount="358">
  <si>
    <t>City of East Tawakoni</t>
  </si>
  <si>
    <t>City of Emory</t>
  </si>
  <si>
    <t>City of Point</t>
  </si>
  <si>
    <t>Rains County Emg Dist.#1</t>
  </si>
  <si>
    <t>Rains ISD</t>
  </si>
  <si>
    <t>Miller Grove ISD</t>
  </si>
  <si>
    <t>Lone Oak ISD</t>
  </si>
  <si>
    <t>Rains County portion only</t>
  </si>
  <si>
    <t>As of Certification</t>
  </si>
  <si>
    <t xml:space="preserve">Rains County </t>
  </si>
  <si>
    <t>Alba  Golden ISD</t>
  </si>
  <si>
    <t>Before freeze adjustments</t>
  </si>
  <si>
    <t>A</t>
  </si>
  <si>
    <t>Category name</t>
  </si>
  <si>
    <t>Description</t>
  </si>
  <si>
    <t>Code</t>
  </si>
  <si>
    <t>Real Property: Single Family</t>
  </si>
  <si>
    <t>Residential</t>
  </si>
  <si>
    <t>owned by the occupant</t>
  </si>
  <si>
    <t xml:space="preserve">Houses, condominums and mobile homes located on land </t>
  </si>
  <si>
    <t>B</t>
  </si>
  <si>
    <t>Real Property: Multi Family</t>
  </si>
  <si>
    <t>units belonging to one owner. Includes Apartments</t>
  </si>
  <si>
    <t>but not motels or hotels</t>
  </si>
  <si>
    <t>C</t>
  </si>
  <si>
    <t>Real Property: Vacant Lots</t>
  </si>
  <si>
    <t>and Tracts</t>
  </si>
  <si>
    <t xml:space="preserve">Unimproved land parcels usually located within or </t>
  </si>
  <si>
    <t xml:space="preserve">adjacent to cities with no minimum or maximum size </t>
  </si>
  <si>
    <t>requirements</t>
  </si>
  <si>
    <t>D1</t>
  </si>
  <si>
    <t>Real Property: Qualified</t>
  </si>
  <si>
    <t>Agriculutral Land</t>
  </si>
  <si>
    <t>D2</t>
  </si>
  <si>
    <t>Real Property: Non Qualified</t>
  </si>
  <si>
    <t>Land</t>
  </si>
  <si>
    <t xml:space="preserve">Acreage that is not productivity valuation and is rural </t>
  </si>
  <si>
    <t>in nature</t>
  </si>
  <si>
    <t xml:space="preserve">All acreage qualified for productivity valuation  </t>
  </si>
  <si>
    <t>under Texas Constitution, Article III, 1-d or 1-d-1.</t>
  </si>
  <si>
    <t>E</t>
  </si>
  <si>
    <t xml:space="preserve">Real Property: Farm and </t>
  </si>
  <si>
    <t>Ranch improvements</t>
  </si>
  <si>
    <t>F1</t>
  </si>
  <si>
    <t>Real Property: commercial</t>
  </si>
  <si>
    <t>Land improvements devoted to sales, entertainment</t>
  </si>
  <si>
    <t>or servicess to the public. Does not include utility</t>
  </si>
  <si>
    <t>property, which is included in category J</t>
  </si>
  <si>
    <t>F2</t>
  </si>
  <si>
    <t>Real Property: Industrial</t>
  </si>
  <si>
    <t>Land and improvements devoted to the development,</t>
  </si>
  <si>
    <t xml:space="preserve">manufacturing, fabrication, processing or storage of </t>
  </si>
  <si>
    <t>production, except for utility property in Category J</t>
  </si>
  <si>
    <t>G</t>
  </si>
  <si>
    <t>Oil, Gas, and other Minerals</t>
  </si>
  <si>
    <t>and mineral interests and equipment used to bring the oil</t>
  </si>
  <si>
    <t>and gas to the surface, not including surface rights.</t>
  </si>
  <si>
    <t>H</t>
  </si>
  <si>
    <t>Tangible Personal Property</t>
  </si>
  <si>
    <t>Non-business Vehicles</t>
  </si>
  <si>
    <t>not used to produce income</t>
  </si>
  <si>
    <t>J</t>
  </si>
  <si>
    <t>Real and Personal Property</t>
  </si>
  <si>
    <t>Utilities</t>
  </si>
  <si>
    <t>All real and tangibles personal property of railroads,</t>
  </si>
  <si>
    <t>pipelines, electric companies, gas companies, telephone</t>
  </si>
  <si>
    <t>companies, water systems, cable TV companies and</t>
  </si>
  <si>
    <t>other utility companies</t>
  </si>
  <si>
    <t>L1</t>
  </si>
  <si>
    <t>Personal Property: Commercial</t>
  </si>
  <si>
    <t>All tangible personal property used by commercial business</t>
  </si>
  <si>
    <t xml:space="preserve">to produce income, including fixtures, equipment and </t>
  </si>
  <si>
    <t>inventory</t>
  </si>
  <si>
    <t>L2</t>
  </si>
  <si>
    <t>Personal Property: Industrial</t>
  </si>
  <si>
    <t xml:space="preserve">All tangilbe personal property used by an industrial </t>
  </si>
  <si>
    <t>business to produce income, including fixtures</t>
  </si>
  <si>
    <t>equipment and inventory</t>
  </si>
  <si>
    <t>M</t>
  </si>
  <si>
    <t>Mobile Homes and Other</t>
  </si>
  <si>
    <t>Taxable personal property not included in other categories</t>
  </si>
  <si>
    <t>such as mobile homes on land owned by someone else</t>
  </si>
  <si>
    <t>It also may include privately owned aircraft, boat, travel</t>
  </si>
  <si>
    <t>Trailers, motor homes and mobile homes on rented</t>
  </si>
  <si>
    <t>or leased land.</t>
  </si>
  <si>
    <t>N</t>
  </si>
  <si>
    <t>Intangible Personal Property</t>
  </si>
  <si>
    <t>All taxable property not otherwise classified</t>
  </si>
  <si>
    <t xml:space="preserve">O </t>
  </si>
  <si>
    <t>Real Property: Residential</t>
  </si>
  <si>
    <t>Inventory</t>
  </si>
  <si>
    <t>Residential real property inventory held for sale and</t>
  </si>
  <si>
    <t>appraised as provided by Tax Section 23.12</t>
  </si>
  <si>
    <t>S</t>
  </si>
  <si>
    <t>Special Inventory</t>
  </si>
  <si>
    <t xml:space="preserve">items for sale to the public. State law requires the </t>
  </si>
  <si>
    <t>on business's total annual sales in the prior tax  year.</t>
  </si>
  <si>
    <t>Category S properties include dealers' motor vehicles</t>
  </si>
  <si>
    <t>inventory, dealers'  Heavy equipment inventory, dealers'</t>
  </si>
  <si>
    <t>motor vehicle inventory, dealers' vessel and outboard</t>
  </si>
  <si>
    <t xml:space="preserve">motor inventory and retail manufactured housing </t>
  </si>
  <si>
    <t xml:space="preserve">inventory. </t>
  </si>
  <si>
    <t>Number of</t>
  </si>
  <si>
    <t>Item</t>
  </si>
  <si>
    <t>Total Market</t>
  </si>
  <si>
    <t>Value of</t>
  </si>
  <si>
    <t>Taxable Propety</t>
  </si>
  <si>
    <t xml:space="preserve">Percent of </t>
  </si>
  <si>
    <t xml:space="preserve">Total </t>
  </si>
  <si>
    <t>Market</t>
  </si>
  <si>
    <t>Real Property: Single-Family Residential</t>
  </si>
  <si>
    <t>Real Property: Multi-Family Residential</t>
  </si>
  <si>
    <t>Real Property: Vacant Lots &amp; Tract</t>
  </si>
  <si>
    <t>Real Property: Qualified Agricultural Land</t>
  </si>
  <si>
    <t>Real Propety: Commercial</t>
  </si>
  <si>
    <t>Real Property: industrial</t>
  </si>
  <si>
    <t>Tangible Personal Property: Nonbusiness Vehicles</t>
  </si>
  <si>
    <t>Real and Personal Property: Utlilities</t>
  </si>
  <si>
    <t>Mobile Homes and Other Tangible Personal Prop.</t>
  </si>
  <si>
    <t>O</t>
  </si>
  <si>
    <t>Real Property: Residential Inventory</t>
  </si>
  <si>
    <t>Homestead</t>
  </si>
  <si>
    <t>Exemptions</t>
  </si>
  <si>
    <t>Amount</t>
  </si>
  <si>
    <t>Taxing Units</t>
  </si>
  <si>
    <t>Homestead Local</t>
  </si>
  <si>
    <t>Homestead State</t>
  </si>
  <si>
    <t>Over 65 Local</t>
  </si>
  <si>
    <t>Over 65 State</t>
  </si>
  <si>
    <t>Over 65 Tax Ceiling</t>
  </si>
  <si>
    <t>Disabled Person Local</t>
  </si>
  <si>
    <t>Disabled Person State</t>
  </si>
  <si>
    <t>Disabled Person Tax Ceiling</t>
  </si>
  <si>
    <t>Disabled Veteran 100%</t>
  </si>
  <si>
    <t>Other Exemption</t>
  </si>
  <si>
    <t>Disabled Veteran</t>
  </si>
  <si>
    <t>House Bill 366</t>
  </si>
  <si>
    <t xml:space="preserve">All taxing units -Business Personal Property </t>
  </si>
  <si>
    <t>and Mineral value less than $500 per Taxing</t>
  </si>
  <si>
    <t>unit</t>
  </si>
  <si>
    <t>All School District</t>
  </si>
  <si>
    <t>Rains County, Rains County Emg. Dist.#1</t>
  </si>
  <si>
    <t>None</t>
  </si>
  <si>
    <t>All School District, All Cities, and Rains County</t>
  </si>
  <si>
    <t xml:space="preserve">All School District and Rains County and the </t>
  </si>
  <si>
    <t>Rains County Emg. District.#1</t>
  </si>
  <si>
    <t>varies</t>
  </si>
  <si>
    <t>Polluction Control</t>
  </si>
  <si>
    <t>All Taxing Units</t>
  </si>
  <si>
    <t>Abatements</t>
  </si>
  <si>
    <t xml:space="preserve">Determined by each Taxing unit on a case by </t>
  </si>
  <si>
    <t>case basis</t>
  </si>
  <si>
    <t>Freeport</t>
  </si>
  <si>
    <t>Charitable Low Income Housing</t>
  </si>
  <si>
    <t>Prorated Exempt Property</t>
  </si>
  <si>
    <t xml:space="preserve">Varies </t>
  </si>
  <si>
    <t>All taxing Units</t>
  </si>
  <si>
    <t>Other Deductions from Market Value</t>
  </si>
  <si>
    <t>Loss due to AG Value</t>
  </si>
  <si>
    <t>Loss due to Homestead Cap</t>
  </si>
  <si>
    <t xml:space="preserve">City of </t>
  </si>
  <si>
    <t>E. Tawakoni</t>
  </si>
  <si>
    <t>Emory</t>
  </si>
  <si>
    <t>Point</t>
  </si>
  <si>
    <t>Rains County</t>
  </si>
  <si>
    <t>Rains Co.</t>
  </si>
  <si>
    <t>Emg. Dist. #1</t>
  </si>
  <si>
    <t>Alba Golden</t>
  </si>
  <si>
    <t>ISD</t>
  </si>
  <si>
    <t xml:space="preserve">Lone Oak </t>
  </si>
  <si>
    <t>Miller Grove</t>
  </si>
  <si>
    <t xml:space="preserve">Rains </t>
  </si>
  <si>
    <t>No change</t>
  </si>
  <si>
    <t>Pending</t>
  </si>
  <si>
    <t>Change</t>
  </si>
  <si>
    <t>Total</t>
  </si>
  <si>
    <t>% Inquires to Notices Mailed</t>
  </si>
  <si>
    <t>Inquiries</t>
  </si>
  <si>
    <t>Protest Filed</t>
  </si>
  <si>
    <t>Pending Protests</t>
  </si>
  <si>
    <t>Cancelled/No Show</t>
  </si>
  <si>
    <t>Settled</t>
  </si>
  <si>
    <t>ARB Decision</t>
  </si>
  <si>
    <t>Pending Arbitration</t>
  </si>
  <si>
    <t xml:space="preserve">Online Inquires </t>
  </si>
  <si>
    <t>Cancelled /No shows</t>
  </si>
  <si>
    <t>%Forma Protest to Notice Mailed</t>
  </si>
  <si>
    <t>Notices Mailed</t>
  </si>
  <si>
    <t>* 2013 first year for online protests</t>
  </si>
  <si>
    <t>As of certification</t>
  </si>
  <si>
    <t>The Property Tax Assistance Division of the Texas Comptroller's office requires appraisal</t>
  </si>
  <si>
    <t>districts to publish an annual report. This report provides property owners, taxing units</t>
  </si>
  <si>
    <t xml:space="preserve">and other interested parties information about total market and taxable values, average market </t>
  </si>
  <si>
    <t>to the taxing units.</t>
  </si>
  <si>
    <t>and taxable values of a residence, and exemptions at the time of certification of value</t>
  </si>
  <si>
    <t>Article 8 of the Texas Constitution defines five basic rules for property taxes:</t>
  </si>
  <si>
    <t>1. Property taxes must be equal and uniform</t>
  </si>
  <si>
    <t>2. Generally, property must be taxed at market value defined as "the price at which  a</t>
  </si>
  <si>
    <t>3. Each property must have a single appraised value.</t>
  </si>
  <si>
    <t>5. Property owners have the right to reasonable notice of increase in the appraised vlaue</t>
  </si>
  <si>
    <t xml:space="preserve">                of their property.</t>
  </si>
  <si>
    <t xml:space="preserve">     property would transfer for cash or its equivalent under prevailing market conditions".</t>
  </si>
  <si>
    <t xml:space="preserve">     There are limited exceptions to this rule, such as productivity value for agricultural </t>
  </si>
  <si>
    <t xml:space="preserve">      value for agricultural land.</t>
  </si>
  <si>
    <t>4 . All property is taxable unless federal or state law exempts it from taxation.</t>
  </si>
  <si>
    <t>The Rains County Appraisal District was created by the Texas Legislature in 1979.Senate</t>
  </si>
  <si>
    <t xml:space="preserve">Bill 621 required that an appraisal districtt be established in each county for the purpose of </t>
  </si>
  <si>
    <t xml:space="preserve">appraising property for ad valorem tax purposes. Appriasal districts are local government </t>
  </si>
  <si>
    <t>political subdivision of the state responsible for appraising propety with county boundaries.</t>
  </si>
  <si>
    <t>Prior to the creation of central appraisal district, each taxing unit followed their own appraisal</t>
  </si>
  <si>
    <t xml:space="preserve">standards and practices.  Value were inaccurate and inequitable. Property owners were </t>
  </si>
  <si>
    <t>required to visit multiple taxing units to resolve any dispsutes concerning property value.</t>
  </si>
  <si>
    <t xml:space="preserve">Appraisal districts are independent of the taxing units but are governed by a board </t>
  </si>
  <si>
    <t>elected by the taxing units elected officials.</t>
  </si>
  <si>
    <t>By law, an appraisal district is to be managed by a professional staff with training and education</t>
  </si>
  <si>
    <t xml:space="preserve">prescribed by the Texas Department of  Licensing and Regulation.  </t>
  </si>
  <si>
    <t>the Texas Comptroller of Public Accounts. The Texas Property Tax Code and rules established</t>
  </si>
  <si>
    <t xml:space="preserve">by the Texas Comptroller of Public Accounts. The Property Tax Assistance Division conducts a </t>
  </si>
  <si>
    <t>property value review study and a Method and Assistance Program review in alternating</t>
  </si>
  <si>
    <t>years. Results of both reviews are available on the comptroller's Website.</t>
  </si>
  <si>
    <t>RAINS COUNTY APPRAISAL DISTRICT</t>
  </si>
  <si>
    <t>VALUE</t>
  </si>
  <si>
    <t>LEVY</t>
  </si>
  <si>
    <t>PARCELS</t>
  </si>
  <si>
    <t>Real Property: Farm &amp; Ranch Improvement</t>
  </si>
  <si>
    <t>Real Propety: Non qualified Ag Land</t>
  </si>
  <si>
    <t>X</t>
  </si>
  <si>
    <t>Totally Exempt Property</t>
  </si>
  <si>
    <t xml:space="preserve"> Exempt Property  EX-XV</t>
  </si>
  <si>
    <t xml:space="preserve">Total Exemptions </t>
  </si>
  <si>
    <t>Assisted Ambulatory Health CareCenter EX-XF</t>
  </si>
  <si>
    <t>Motor Vehicle Leased for Personal Use EX-XN</t>
  </si>
  <si>
    <t>Youth Spiritual Mental &amp;n Physical Dev. Org EX-XI</t>
  </si>
  <si>
    <t>Organizations Proving Economic Dev. Ser EX-XL</t>
  </si>
  <si>
    <t>Non-Profit Water or Waterway Dredge Disposal Site EX-XR</t>
  </si>
  <si>
    <t>Miscellaneous Exemptions EX-XU</t>
  </si>
  <si>
    <t>Limitation on Taxes in Certain Municipalities (prorate) EX-XT</t>
  </si>
  <si>
    <t>Income Producing   Tangible Personal Property under  $ 500EX-XC</t>
  </si>
  <si>
    <t>Primary Performing Charitable Functions EX-XG</t>
  </si>
  <si>
    <t>Private Schools EX-XJ</t>
  </si>
  <si>
    <t>Improvements associated with land in Category D</t>
  </si>
  <si>
    <t>property, including all houses, barns, sheds, silos</t>
  </si>
  <si>
    <t>garages other improvments associated with farming</t>
  </si>
  <si>
    <t>or ranching and land separated from a larger tract</t>
  </si>
  <si>
    <t>for residential purposes</t>
  </si>
  <si>
    <t>Category A&amp; E divided by number of category A&amp;E parcels</t>
  </si>
  <si>
    <t>A&amp;E category</t>
  </si>
  <si>
    <t>CODES</t>
  </si>
  <si>
    <t>HS</t>
  </si>
  <si>
    <t>OV65</t>
  </si>
  <si>
    <t>DP</t>
  </si>
  <si>
    <t>DV</t>
  </si>
  <si>
    <t>DVHS</t>
  </si>
  <si>
    <t>AB</t>
  </si>
  <si>
    <t>PC</t>
  </si>
  <si>
    <t>EX-XT</t>
  </si>
  <si>
    <t>EX-XI</t>
  </si>
  <si>
    <t>EX-XN</t>
  </si>
  <si>
    <t>EX-XF</t>
  </si>
  <si>
    <t>EX-XL</t>
  </si>
  <si>
    <t>EX-XU</t>
  </si>
  <si>
    <t>EX-XR</t>
  </si>
  <si>
    <t>EX-XV</t>
  </si>
  <si>
    <t>EX-XG</t>
  </si>
  <si>
    <t>EX-XJ</t>
  </si>
  <si>
    <t>Disabled Person State (DP,DPS)</t>
  </si>
  <si>
    <t>Disabled Veteran (DV1-4 &amp; DVS 1-4)</t>
  </si>
  <si>
    <t>Disabled Veteran 100% (DVHSS)</t>
  </si>
  <si>
    <t>Over 65 Local (OV65S)</t>
  </si>
  <si>
    <t>Over 65 State (OV65S)</t>
  </si>
  <si>
    <t>EX366</t>
  </si>
  <si>
    <t>CAD TOTALS</t>
  </si>
  <si>
    <t>Producing and non-producing wells, all other minerals</t>
  </si>
  <si>
    <t xml:space="preserve">Privately owned automobiles, motorcycles and light trucks </t>
  </si>
  <si>
    <t>Residential structures containing two or more dwelling</t>
  </si>
  <si>
    <t>Certain property inventories of business that provide</t>
  </si>
  <si>
    <t>appraisal district to appraise these inventory items based</t>
  </si>
  <si>
    <t>If you have any questions about information contained in this report, Contact Sherri McCall,</t>
  </si>
  <si>
    <t>Chief Appraiser, email sherrim@rainscad.org, Phone 903-473-2391</t>
  </si>
  <si>
    <t>Rains County Emergency</t>
  </si>
  <si>
    <t>Alba Golden ISD</t>
  </si>
  <si>
    <t>* we enter all online as protest</t>
  </si>
  <si>
    <t>Alba-Golden ISD</t>
  </si>
  <si>
    <t>DVHSS</t>
  </si>
  <si>
    <t>Disable Veteran Hs Surving Spouse</t>
  </si>
  <si>
    <t>DV SS</t>
  </si>
  <si>
    <t>Disable Veteran DV Surving Spouse</t>
  </si>
  <si>
    <t>Disabled Veteran (DV 1-4)</t>
  </si>
  <si>
    <t>DVSS</t>
  </si>
  <si>
    <t>Disable Veteran DV1-74 Surving Spouse</t>
  </si>
  <si>
    <t>Disable Veteran HS Surving Spouse</t>
  </si>
  <si>
    <t>Value</t>
  </si>
  <si>
    <t>Levy</t>
  </si>
  <si>
    <t>Parcels</t>
  </si>
  <si>
    <t>Entity Code</t>
  </si>
  <si>
    <t>Taxing Entity</t>
  </si>
  <si>
    <t>Optional Homestead</t>
  </si>
  <si>
    <t>General Homestead</t>
  </si>
  <si>
    <t>Age 65 or Older</t>
  </si>
  <si>
    <t>Disable Person</t>
  </si>
  <si>
    <t>100% Disable Veteran</t>
  </si>
  <si>
    <t>GRC</t>
  </si>
  <si>
    <t>Yes</t>
  </si>
  <si>
    <t>Cities</t>
  </si>
  <si>
    <t>CET</t>
  </si>
  <si>
    <t>COE</t>
  </si>
  <si>
    <t>COP</t>
  </si>
  <si>
    <t>School Districts</t>
  </si>
  <si>
    <t>SRS</t>
  </si>
  <si>
    <t>SMG</t>
  </si>
  <si>
    <t>SAG</t>
  </si>
  <si>
    <t>SLO</t>
  </si>
  <si>
    <t>ERC</t>
  </si>
  <si>
    <t xml:space="preserve"> Exemption Amounts</t>
  </si>
  <si>
    <t>DV 1 (10%-29%)</t>
  </si>
  <si>
    <t>DV 2 (30%-49%)</t>
  </si>
  <si>
    <t>DV 3 (50%-69%)</t>
  </si>
  <si>
    <t>DV 4 (70%-100%)</t>
  </si>
  <si>
    <t>* Optional tax ceiling on residential homesteads for 65 or older</t>
  </si>
  <si>
    <t>or disabled persons offerred (mandatory for ISD's)</t>
  </si>
  <si>
    <t>Other Exemptions</t>
  </si>
  <si>
    <t>Disable Veteran</t>
  </si>
  <si>
    <t>BPP</t>
  </si>
  <si>
    <t>HB-366</t>
  </si>
  <si>
    <t>BPP/MIN</t>
  </si>
  <si>
    <t>N/A</t>
  </si>
  <si>
    <t>Charitable housing</t>
  </si>
  <si>
    <t>Prorated Exempt</t>
  </si>
  <si>
    <t>AMOUNT</t>
  </si>
  <si>
    <t>TYPE</t>
  </si>
  <si>
    <t>ENTITIES</t>
  </si>
  <si>
    <t>set by taxing entity</t>
  </si>
  <si>
    <t>EX</t>
  </si>
  <si>
    <t>DPS</t>
  </si>
  <si>
    <t>EX-XO</t>
  </si>
  <si>
    <t xml:space="preserve">Income Producing Personal Use </t>
  </si>
  <si>
    <t>EX-O</t>
  </si>
  <si>
    <t>Income Producing   Personal use</t>
  </si>
  <si>
    <t>ADJ TX VALUE</t>
  </si>
  <si>
    <t xml:space="preserve">PARCELS </t>
  </si>
  <si>
    <t>Emergency District</t>
  </si>
  <si>
    <t>Adopted by Board of Directors</t>
  </si>
  <si>
    <t>ADJ TAX VALUE</t>
  </si>
  <si>
    <t>**BPP valued if over $2,500.00</t>
  </si>
  <si>
    <t>EX-T PRO</t>
  </si>
  <si>
    <t>PRORATED EX-T</t>
  </si>
  <si>
    <t>Loss due to 23.231 CAP</t>
  </si>
  <si>
    <t>2024 NEW</t>
  </si>
  <si>
    <t>NEW 2024</t>
  </si>
  <si>
    <t>LOSS DUE TO 23.231 CAP</t>
  </si>
  <si>
    <t>OV65S</t>
  </si>
  <si>
    <t>Over 65 SS</t>
  </si>
  <si>
    <t>VATRE VOTES</t>
  </si>
  <si>
    <t>New for 2023</t>
  </si>
  <si>
    <t>2025 ANNUAL REPORT</t>
  </si>
  <si>
    <t xml:space="preserve">*2025 NEW EXEMPTION AMOUNTS FOR ISD. </t>
  </si>
  <si>
    <t>* New Exemption amounts on Hs/OA/DP</t>
  </si>
  <si>
    <t>Levy 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</si>
</sst>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_);[Red]\(&quot;$&quot;#,##0\)"/>
    <numFmt numFmtId="44" formatCode="_(&quot;$&quot;* #,##0.00_);_(&quot;$&quot;* \(#,##0.00\);_(&quot;$&quot;* &quot;-&quot;??_);_(@_)"/>
    <numFmt numFmtId="164" formatCode="0.0000%"/>
    <numFmt numFmtId="165" formatCode="0.000%"/>
    <numFmt numFmtId="166" formatCode="0.0000"/>
    <numFmt numFmtId="167" formatCode="0.00000"/>
    <numFmt numFmtId="168" formatCode="0.000000"/>
    <numFmt numFmtId="169" formatCode="_([$$-409]* #,##0.00_);_([$$-409]* \(#,##0.00\);_([$$-409]* &quot;-&quot;??_);_(@_)"/>
    <numFmt numFmtId="170" formatCode="#,##0.000000_);\(#,##0.000000\)"/>
    <numFmt numFmtId="171" formatCode="&quot;$&quot;#,##0.00"/>
    <numFmt numFmtId="172" formatCode="0.00000000"/>
  </numFmts>
  <fonts count="9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5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4" borderId="15" applyNumberFormat="0" applyFont="0" applyAlignment="0" applyProtection="0"/>
    <xf numFmtId="0" fontId="7" fillId="5" borderId="0" applyNumberFormat="0" applyBorder="0" applyAlignment="0" applyProtection="0"/>
  </cellStyleXfs>
  <cellXfs count="122">
    <xf numFmtId="0" fontId="0" fillId="0" borderId="0" xfId="0"/>
    <xf numFmtId="3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left" indent="4"/>
    </xf>
    <xf numFmtId="0" fontId="1" fillId="0" borderId="0" xfId="0" applyFont="1" applyAlignment="1">
      <alignment horizontal="center"/>
    </xf>
    <xf numFmtId="166" fontId="0" fillId="0" borderId="0" xfId="0" applyNumberFormat="1"/>
    <xf numFmtId="6" fontId="0" fillId="0" borderId="0" xfId="0" applyNumberFormat="1"/>
    <xf numFmtId="167" fontId="0" fillId="0" borderId="0" xfId="0" applyNumberFormat="1"/>
    <xf numFmtId="168" fontId="0" fillId="0" borderId="0" xfId="0" applyNumberFormat="1"/>
    <xf numFmtId="15" fontId="1" fillId="0" borderId="0" xfId="0" applyNumberFormat="1" applyFont="1" applyAlignment="1">
      <alignment horizontal="center"/>
    </xf>
    <xf numFmtId="169" fontId="0" fillId="0" borderId="0" xfId="0" applyNumberFormat="1"/>
    <xf numFmtId="49" fontId="0" fillId="0" borderId="0" xfId="0" applyNumberFormat="1" applyAlignment="1">
      <alignment horizontal="right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3" borderId="8" xfId="0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169" fontId="0" fillId="0" borderId="8" xfId="0" applyNumberFormat="1" applyBorder="1"/>
    <xf numFmtId="169" fontId="0" fillId="0" borderId="13" xfId="0" applyNumberFormat="1" applyBorder="1"/>
    <xf numFmtId="0" fontId="0" fillId="0" borderId="8" xfId="0" applyBorder="1"/>
    <xf numFmtId="0" fontId="0" fillId="3" borderId="8" xfId="0" applyFill="1" applyBorder="1"/>
    <xf numFmtId="0" fontId="0" fillId="0" borderId="8" xfId="0" applyBorder="1" applyAlignment="1">
      <alignment horizontal="center"/>
    </xf>
    <xf numFmtId="0" fontId="0" fillId="2" borderId="0" xfId="0" applyFill="1"/>
    <xf numFmtId="169" fontId="0" fillId="0" borderId="0" xfId="0" applyNumberFormat="1" applyAlignment="1">
      <alignment horizontal="center" vertical="center"/>
    </xf>
    <xf numFmtId="0" fontId="0" fillId="3" borderId="11" xfId="0" applyFill="1" applyBorder="1" applyAlignment="1">
      <alignment horizontal="right" vertical="center"/>
    </xf>
    <xf numFmtId="0" fontId="0" fillId="3" borderId="14" xfId="0" applyFill="1" applyBorder="1" applyAlignment="1">
      <alignment horizontal="left" vertical="center"/>
    </xf>
    <xf numFmtId="0" fontId="0" fillId="0" borderId="13" xfId="0" applyBorder="1"/>
    <xf numFmtId="44" fontId="0" fillId="0" borderId="8" xfId="2" applyFont="1" applyBorder="1"/>
    <xf numFmtId="9" fontId="0" fillId="0" borderId="8" xfId="0" applyNumberFormat="1" applyBorder="1"/>
    <xf numFmtId="0" fontId="0" fillId="2" borderId="8" xfId="0" applyFill="1" applyBorder="1"/>
    <xf numFmtId="0" fontId="0" fillId="0" borderId="0" xfId="2" applyNumberFormat="1" applyFont="1"/>
    <xf numFmtId="3" fontId="3" fillId="0" borderId="8" xfId="0" applyNumberFormat="1" applyFont="1" applyBorder="1"/>
    <xf numFmtId="0" fontId="0" fillId="4" borderId="15" xfId="3" applyFont="1"/>
    <xf numFmtId="166" fontId="7" fillId="5" borderId="0" xfId="4" applyNumberFormat="1"/>
    <xf numFmtId="0" fontId="7" fillId="5" borderId="0" xfId="4" applyAlignment="1">
      <alignment horizontal="center"/>
    </xf>
    <xf numFmtId="170" fontId="0" fillId="0" borderId="0" xfId="0" applyNumberFormat="1"/>
    <xf numFmtId="0" fontId="7" fillId="5" borderId="0" xfId="4"/>
    <xf numFmtId="0" fontId="7" fillId="2" borderId="0" xfId="4" applyFill="1" applyAlignment="1">
      <alignment horizontal="center"/>
    </xf>
    <xf numFmtId="44" fontId="0" fillId="0" borderId="0" xfId="2" applyFont="1"/>
    <xf numFmtId="44" fontId="0" fillId="0" borderId="0" xfId="2" applyFont="1" applyAlignment="1">
      <alignment horizontal="center"/>
    </xf>
    <xf numFmtId="3" fontId="0" fillId="2" borderId="0" xfId="0" applyNumberFormat="1" applyFill="1"/>
    <xf numFmtId="3" fontId="0" fillId="6" borderId="0" xfId="0" applyNumberFormat="1" applyFill="1"/>
    <xf numFmtId="3" fontId="7" fillId="5" borderId="0" xfId="4" applyNumberFormat="1"/>
    <xf numFmtId="171" fontId="7" fillId="5" borderId="0" xfId="4" applyNumberFormat="1"/>
    <xf numFmtId="44" fontId="7" fillId="5" borderId="0" xfId="2" applyFont="1" applyFill="1"/>
    <xf numFmtId="0" fontId="0" fillId="3" borderId="1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169" fontId="0" fillId="3" borderId="8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169" fontId="0" fillId="2" borderId="8" xfId="0" applyNumberFormat="1" applyFill="1" applyBorder="1" applyAlignment="1">
      <alignment horizontal="center" vertical="center"/>
    </xf>
    <xf numFmtId="169" fontId="0" fillId="0" borderId="8" xfId="2" applyNumberFormat="1" applyFont="1" applyBorder="1"/>
    <xf numFmtId="0" fontId="0" fillId="2" borderId="8" xfId="0" applyFill="1" applyBorder="1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17" xfId="0" applyBorder="1"/>
    <xf numFmtId="0" fontId="0" fillId="0" borderId="19" xfId="0" applyBorder="1" applyAlignment="1">
      <alignment horizontal="center"/>
    </xf>
    <xf numFmtId="44" fontId="5" fillId="0" borderId="8" xfId="2" applyFont="1" applyBorder="1" applyAlignment="1">
      <alignment horizontal="center"/>
    </xf>
    <xf numFmtId="169" fontId="8" fillId="0" borderId="8" xfId="0" applyNumberFormat="1" applyFont="1" applyBorder="1" applyAlignment="1">
      <alignment horizontal="center"/>
    </xf>
    <xf numFmtId="3" fontId="0" fillId="0" borderId="8" xfId="0" applyNumberFormat="1" applyBorder="1"/>
    <xf numFmtId="3" fontId="0" fillId="0" borderId="11" xfId="0" applyNumberFormat="1" applyBorder="1"/>
    <xf numFmtId="0" fontId="5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164" fontId="0" fillId="0" borderId="8" xfId="0" applyNumberFormat="1" applyBorder="1"/>
    <xf numFmtId="3" fontId="0" fillId="0" borderId="8" xfId="0" applyNumberFormat="1" applyBorder="1" applyAlignment="1">
      <alignment horizontal="center"/>
    </xf>
    <xf numFmtId="165" fontId="0" fillId="0" borderId="8" xfId="0" applyNumberFormat="1" applyBorder="1"/>
    <xf numFmtId="165" fontId="0" fillId="2" borderId="8" xfId="0" applyNumberFormat="1" applyFill="1" applyBorder="1"/>
    <xf numFmtId="0" fontId="3" fillId="0" borderId="8" xfId="0" applyFont="1" applyBorder="1"/>
    <xf numFmtId="165" fontId="3" fillId="0" borderId="8" xfId="0" applyNumberFormat="1" applyFont="1" applyBorder="1"/>
    <xf numFmtId="165" fontId="3" fillId="0" borderId="8" xfId="1" applyNumberFormat="1" applyFont="1" applyFill="1" applyBorder="1"/>
    <xf numFmtId="3" fontId="5" fillId="0" borderId="8" xfId="0" applyNumberFormat="1" applyFont="1" applyBorder="1"/>
    <xf numFmtId="3" fontId="6" fillId="0" borderId="8" xfId="0" applyNumberFormat="1" applyFont="1" applyBorder="1"/>
    <xf numFmtId="165" fontId="2" fillId="0" borderId="8" xfId="1" applyNumberFormat="1" applyFont="1" applyFill="1" applyBorder="1"/>
    <xf numFmtId="0" fontId="3" fillId="0" borderId="25" xfId="0" applyFont="1" applyBorder="1"/>
    <xf numFmtId="0" fontId="3" fillId="0" borderId="4" xfId="0" applyFont="1" applyBorder="1"/>
    <xf numFmtId="0" fontId="0" fillId="0" borderId="26" xfId="0" applyBorder="1"/>
    <xf numFmtId="0" fontId="3" fillId="0" borderId="27" xfId="0" applyFont="1" applyBorder="1"/>
    <xf numFmtId="0" fontId="3" fillId="0" borderId="28" xfId="0" applyFont="1" applyBorder="1"/>
    <xf numFmtId="0" fontId="4" fillId="0" borderId="27" xfId="0" applyFont="1" applyBorder="1"/>
    <xf numFmtId="3" fontId="0" fillId="0" borderId="28" xfId="0" applyNumberFormat="1" applyBorder="1"/>
    <xf numFmtId="3" fontId="3" fillId="0" borderId="28" xfId="0" applyNumberFormat="1" applyFont="1" applyBorder="1"/>
    <xf numFmtId="165" fontId="2" fillId="0" borderId="28" xfId="1" applyNumberFormat="1" applyFont="1" applyFill="1" applyBorder="1"/>
    <xf numFmtId="0" fontId="3" fillId="0" borderId="29" xfId="0" applyFont="1" applyBorder="1"/>
    <xf numFmtId="0" fontId="3" fillId="0" borderId="12" xfId="0" applyFont="1" applyBorder="1"/>
    <xf numFmtId="3" fontId="3" fillId="0" borderId="12" xfId="0" applyNumberFormat="1" applyFont="1" applyBorder="1"/>
    <xf numFmtId="3" fontId="0" fillId="0" borderId="12" xfId="0" applyNumberFormat="1" applyBorder="1"/>
    <xf numFmtId="3" fontId="0" fillId="0" borderId="30" xfId="0" applyNumberFormat="1" applyBorder="1"/>
    <xf numFmtId="0" fontId="0" fillId="0" borderId="1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21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3" fontId="0" fillId="0" borderId="23" xfId="0" applyNumberForma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" xfId="0" applyFont="1" applyBorder="1"/>
    <xf numFmtId="0" fontId="2" fillId="0" borderId="19" xfId="0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37" fontId="0" fillId="0" borderId="0" xfId="2" applyNumberFormat="1" applyFont="1" applyAlignment="1">
      <alignment horizontal="center"/>
    </xf>
    <xf numFmtId="172" fontId="0" fillId="0" borderId="0" xfId="0" applyNumberFormat="1" applyAlignment="1">
      <alignment horizontal="center"/>
    </xf>
    <xf numFmtId="172" fontId="7" fillId="5" borderId="0" xfId="4" applyNumberFormat="1" applyAlignment="1">
      <alignment horizontal="center"/>
    </xf>
    <xf numFmtId="2" fontId="0" fillId="0" borderId="0" xfId="0" applyNumberFormat="1"/>
    <xf numFmtId="0" fontId="2" fillId="0" borderId="0" xfId="0" applyFont="1"/>
    <xf numFmtId="0" fontId="2" fillId="0" borderId="21" xfId="0" applyFont="1" applyBorder="1"/>
    <xf numFmtId="0" fontId="0" fillId="0" borderId="0" xfId="0"/>
  </cellXfs>
  <cellStyles count="5">
    <cellStyle name="Currency" xfId="2" builtinId="4"/>
    <cellStyle name="Neutral" xfId="4" builtinId="28"/>
    <cellStyle name="Normal" xfId="0" builtinId="0"/>
    <cellStyle name="Note" xfId="3" builtinId="1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7"/>
  <sheetViews>
    <sheetView workbookViewId="0">
      <selection activeCell="A7" sqref="A7"/>
    </sheetView>
  </sheetViews>
  <sheetFormatPr defaultRowHeight="15" x14ac:dyDescent="0.25"/>
  <cols>
    <col min="1" max="1" width="88.85546875" style="3" customWidth="1"/>
  </cols>
  <sheetData>
    <row r="2" spans="1:1" ht="28.5" x14ac:dyDescent="0.45">
      <c r="A2" s="6" t="s">
        <v>220</v>
      </c>
    </row>
    <row r="3" spans="1:1" ht="28.5" x14ac:dyDescent="0.45">
      <c r="A3" s="6"/>
    </row>
    <row r="4" spans="1:1" ht="28.5" x14ac:dyDescent="0.45">
      <c r="A4" s="6" t="s">
        <v>354</v>
      </c>
    </row>
    <row r="6" spans="1:1" ht="28.5" x14ac:dyDescent="0.45">
      <c r="A6" s="6" t="s">
        <v>341</v>
      </c>
    </row>
    <row r="7" spans="1:1" ht="28.5" x14ac:dyDescent="0.45">
      <c r="A7" s="11">
        <v>45981</v>
      </c>
    </row>
  </sheetData>
  <printOptions horizontalCentered="1" vertic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40"/>
  <sheetViews>
    <sheetView topLeftCell="A19" workbookViewId="0">
      <selection activeCell="A42" sqref="A42"/>
    </sheetView>
  </sheetViews>
  <sheetFormatPr defaultRowHeight="15" x14ac:dyDescent="0.25"/>
  <cols>
    <col min="1" max="1" width="80.85546875" customWidth="1"/>
  </cols>
  <sheetData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194</v>
      </c>
    </row>
    <row r="6" spans="1:1" x14ac:dyDescent="0.25">
      <c r="A6" t="s">
        <v>193</v>
      </c>
    </row>
    <row r="8" spans="1:1" x14ac:dyDescent="0.25">
      <c r="A8" t="s">
        <v>195</v>
      </c>
    </row>
    <row r="10" spans="1:1" x14ac:dyDescent="0.25">
      <c r="A10" s="5" t="s">
        <v>196</v>
      </c>
    </row>
    <row r="11" spans="1:1" x14ac:dyDescent="0.25">
      <c r="A11" s="5" t="s">
        <v>197</v>
      </c>
    </row>
    <row r="12" spans="1:1" x14ac:dyDescent="0.25">
      <c r="A12" s="5" t="s">
        <v>201</v>
      </c>
    </row>
    <row r="13" spans="1:1" x14ac:dyDescent="0.25">
      <c r="A13" s="5" t="s">
        <v>202</v>
      </c>
    </row>
    <row r="14" spans="1:1" x14ac:dyDescent="0.25">
      <c r="A14" s="5" t="s">
        <v>203</v>
      </c>
    </row>
    <row r="15" spans="1:1" x14ac:dyDescent="0.25">
      <c r="A15" s="5" t="s">
        <v>198</v>
      </c>
    </row>
    <row r="16" spans="1:1" x14ac:dyDescent="0.25">
      <c r="A16" s="5" t="s">
        <v>204</v>
      </c>
    </row>
    <row r="17" spans="1:1" x14ac:dyDescent="0.25">
      <c r="A17" s="5" t="s">
        <v>199</v>
      </c>
    </row>
    <row r="18" spans="1:1" x14ac:dyDescent="0.25">
      <c r="A18" t="s">
        <v>200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208</v>
      </c>
    </row>
    <row r="24" spans="1:1" x14ac:dyDescent="0.25">
      <c r="A24" t="s">
        <v>209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4" spans="1:1" x14ac:dyDescent="0.25">
      <c r="A34" t="s">
        <v>216</v>
      </c>
    </row>
    <row r="35" spans="1:1" x14ac:dyDescent="0.25">
      <c r="A35" t="s">
        <v>217</v>
      </c>
    </row>
    <row r="36" spans="1:1" x14ac:dyDescent="0.25">
      <c r="A36" t="s">
        <v>218</v>
      </c>
    </row>
    <row r="37" spans="1:1" x14ac:dyDescent="0.25">
      <c r="A37" t="s">
        <v>219</v>
      </c>
    </row>
    <row r="39" spans="1:1" x14ac:dyDescent="0.25">
      <c r="A39" t="s">
        <v>277</v>
      </c>
    </row>
    <row r="40" spans="1:1" x14ac:dyDescent="0.25">
      <c r="A40" t="s">
        <v>278</v>
      </c>
    </row>
  </sheetData>
  <printOptions horizontalCentered="1" verticalCentered="1"/>
  <pageMargins left="0.7" right="0.7" top="0.75" bottom="0.75" header="0.3" footer="0.3"/>
  <pageSetup orientation="portrait" r:id="rId1"/>
  <headerFooter>
    <oddFooter>&amp;L&amp;Z&amp;F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L18"/>
  <sheetViews>
    <sheetView workbookViewId="0">
      <selection activeCell="D32" sqref="D32"/>
    </sheetView>
  </sheetViews>
  <sheetFormatPr defaultRowHeight="15" x14ac:dyDescent="0.25"/>
  <cols>
    <col min="1" max="1" width="23.42578125" bestFit="1" customWidth="1"/>
    <col min="2" max="3" width="11.140625" bestFit="1" customWidth="1"/>
    <col min="4" max="4" width="12.5703125" customWidth="1"/>
    <col min="5" max="7" width="12.7109375" bestFit="1" customWidth="1"/>
    <col min="8" max="8" width="14.5703125" customWidth="1"/>
    <col min="9" max="9" width="13.85546875" bestFit="1" customWidth="1"/>
    <col min="10" max="10" width="13.140625" customWidth="1"/>
    <col min="11" max="11" width="17.28515625" customWidth="1"/>
    <col min="12" max="12" width="18.140625" customWidth="1"/>
  </cols>
  <sheetData>
    <row r="2" spans="1:12" x14ac:dyDescent="0.25">
      <c r="A2" s="29"/>
      <c r="B2" s="29">
        <v>2015</v>
      </c>
      <c r="C2" s="29">
        <v>2016</v>
      </c>
      <c r="D2" s="29">
        <v>2017</v>
      </c>
      <c r="E2" s="29">
        <v>2018</v>
      </c>
      <c r="F2" s="29">
        <v>2019</v>
      </c>
      <c r="G2" s="29">
        <v>2020</v>
      </c>
      <c r="H2" s="29">
        <v>2021</v>
      </c>
      <c r="I2" s="29">
        <v>2022</v>
      </c>
      <c r="J2" s="29">
        <v>2023</v>
      </c>
      <c r="K2" s="29">
        <v>2024</v>
      </c>
      <c r="L2" s="29">
        <v>2025</v>
      </c>
    </row>
    <row r="3" spans="1:12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x14ac:dyDescent="0.25">
      <c r="A4" s="29" t="s">
        <v>0</v>
      </c>
      <c r="B4" s="73">
        <v>44896056</v>
      </c>
      <c r="C4" s="73">
        <v>46160718</v>
      </c>
      <c r="D4" s="73">
        <v>52204119</v>
      </c>
      <c r="E4" s="73">
        <v>52914398</v>
      </c>
      <c r="F4" s="73">
        <v>58452509</v>
      </c>
      <c r="G4" s="73">
        <v>71436975</v>
      </c>
      <c r="H4" s="73">
        <v>80857375</v>
      </c>
      <c r="I4" s="73">
        <v>93937809</v>
      </c>
      <c r="J4" s="73">
        <v>123907456</v>
      </c>
      <c r="K4" s="73">
        <v>137421893</v>
      </c>
      <c r="L4" s="73">
        <v>146100704</v>
      </c>
    </row>
    <row r="5" spans="1:12" x14ac:dyDescent="0.25">
      <c r="A5" s="29" t="s">
        <v>1</v>
      </c>
      <c r="B5" s="73">
        <v>79179002</v>
      </c>
      <c r="C5" s="73">
        <v>80538923</v>
      </c>
      <c r="D5" s="73">
        <v>87776347</v>
      </c>
      <c r="E5" s="73">
        <v>90752684</v>
      </c>
      <c r="F5" s="73">
        <v>104258866</v>
      </c>
      <c r="G5" s="73">
        <v>111528614</v>
      </c>
      <c r="H5" s="73">
        <v>136784864</v>
      </c>
      <c r="I5" s="73">
        <v>151262081</v>
      </c>
      <c r="J5" s="73">
        <v>181777613</v>
      </c>
      <c r="K5" s="73">
        <v>210990182</v>
      </c>
      <c r="L5" s="73">
        <v>217747166</v>
      </c>
    </row>
    <row r="6" spans="1:12" x14ac:dyDescent="0.25">
      <c r="A6" s="29" t="s">
        <v>2</v>
      </c>
      <c r="B6" s="73">
        <v>25954501</v>
      </c>
      <c r="C6" s="73">
        <v>28518736</v>
      </c>
      <c r="D6" s="73">
        <v>32066787</v>
      </c>
      <c r="E6" s="73">
        <v>33093596</v>
      </c>
      <c r="F6" s="73">
        <v>36060405</v>
      </c>
      <c r="G6" s="73">
        <v>39815525</v>
      </c>
      <c r="H6" s="73">
        <v>46542718</v>
      </c>
      <c r="I6" s="73">
        <v>55024569</v>
      </c>
      <c r="J6" s="73">
        <v>63952725</v>
      </c>
      <c r="K6" s="73">
        <v>74343260</v>
      </c>
      <c r="L6" s="73">
        <v>75395858</v>
      </c>
    </row>
    <row r="7" spans="1:12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12" x14ac:dyDescent="0.25">
      <c r="A8" s="29" t="s">
        <v>3</v>
      </c>
      <c r="B8" s="73">
        <v>983493735</v>
      </c>
      <c r="C8" s="73">
        <v>997476899</v>
      </c>
      <c r="D8" s="73">
        <v>1178598686</v>
      </c>
      <c r="E8" s="73">
        <v>1218145737</v>
      </c>
      <c r="F8" s="73">
        <v>1318971006</v>
      </c>
      <c r="G8" s="73">
        <v>1442937551</v>
      </c>
      <c r="H8" s="73">
        <v>1749030208</v>
      </c>
      <c r="I8" s="73">
        <v>1913239963</v>
      </c>
      <c r="J8" s="73">
        <v>2287048866</v>
      </c>
      <c r="K8" s="73">
        <v>2487772560</v>
      </c>
      <c r="L8" s="73">
        <v>2578896974</v>
      </c>
    </row>
    <row r="9" spans="1:12" x14ac:dyDescent="0.25">
      <c r="A9" s="29" t="s">
        <v>9</v>
      </c>
      <c r="B9" s="73">
        <v>983493735</v>
      </c>
      <c r="C9" s="73">
        <v>997476899</v>
      </c>
      <c r="D9" s="73">
        <v>1178698686</v>
      </c>
      <c r="E9" s="73">
        <v>1218184752</v>
      </c>
      <c r="F9" s="73">
        <v>1318971006</v>
      </c>
      <c r="G9" s="73">
        <v>1442937551</v>
      </c>
      <c r="H9" s="73">
        <v>1749068961</v>
      </c>
      <c r="I9" s="73">
        <v>1913204505</v>
      </c>
      <c r="J9" s="73">
        <v>2287276714</v>
      </c>
      <c r="K9" s="73">
        <v>2488112632</v>
      </c>
      <c r="L9" s="73">
        <v>2579237316</v>
      </c>
    </row>
    <row r="10" spans="1:12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</row>
    <row r="11" spans="1:12" x14ac:dyDescent="0.25">
      <c r="A11" s="29" t="s">
        <v>10</v>
      </c>
      <c r="B11" s="73">
        <v>33281044</v>
      </c>
      <c r="C11" s="73">
        <v>37481612</v>
      </c>
      <c r="D11" s="73">
        <v>46933683</v>
      </c>
      <c r="E11" s="73">
        <v>47559478</v>
      </c>
      <c r="F11" s="73">
        <v>49658483</v>
      </c>
      <c r="G11" s="73">
        <v>53995583</v>
      </c>
      <c r="H11" s="73">
        <v>63927096</v>
      </c>
      <c r="I11" s="73">
        <v>67100074</v>
      </c>
      <c r="J11" s="73">
        <v>80082711</v>
      </c>
      <c r="K11" s="73">
        <v>83721316</v>
      </c>
      <c r="L11" s="73">
        <v>85060238</v>
      </c>
    </row>
    <row r="12" spans="1:12" x14ac:dyDescent="0.25">
      <c r="A12" s="29" t="s">
        <v>6</v>
      </c>
      <c r="B12" s="73">
        <v>11546343</v>
      </c>
      <c r="C12" s="73">
        <v>12412155</v>
      </c>
      <c r="D12" s="73">
        <v>14968244</v>
      </c>
      <c r="E12" s="73">
        <v>15134045</v>
      </c>
      <c r="F12" s="73">
        <v>15685363</v>
      </c>
      <c r="G12" s="73">
        <v>16847799</v>
      </c>
      <c r="H12" s="73">
        <v>22024369</v>
      </c>
      <c r="I12" s="73">
        <v>25048076</v>
      </c>
      <c r="J12" s="73">
        <v>30395030</v>
      </c>
      <c r="K12" s="73">
        <v>34434733</v>
      </c>
      <c r="L12" s="73">
        <v>34930999</v>
      </c>
    </row>
    <row r="13" spans="1:12" x14ac:dyDescent="0.25">
      <c r="A13" s="29" t="s">
        <v>5</v>
      </c>
      <c r="B13" s="73">
        <v>7493555</v>
      </c>
      <c r="C13" s="73">
        <v>8233573</v>
      </c>
      <c r="D13" s="73">
        <v>9916859</v>
      </c>
      <c r="E13" s="73">
        <v>9993190</v>
      </c>
      <c r="F13" s="73">
        <v>10608755</v>
      </c>
      <c r="G13" s="73">
        <v>10661922</v>
      </c>
      <c r="H13" s="73">
        <v>14514433</v>
      </c>
      <c r="I13" s="73">
        <v>14711961</v>
      </c>
      <c r="J13" s="73">
        <v>19213463</v>
      </c>
      <c r="K13" s="73">
        <v>20742216</v>
      </c>
      <c r="L13" s="73">
        <v>22251938</v>
      </c>
    </row>
    <row r="14" spans="1:12" x14ac:dyDescent="0.25">
      <c r="A14" s="29" t="s">
        <v>4</v>
      </c>
      <c r="B14" s="73">
        <v>926481600</v>
      </c>
      <c r="C14" s="73">
        <v>939470778</v>
      </c>
      <c r="D14" s="73">
        <v>1106909153</v>
      </c>
      <c r="E14" s="73">
        <v>1145489891</v>
      </c>
      <c r="F14" s="73">
        <v>1243008755</v>
      </c>
      <c r="G14" s="73">
        <v>1361424218</v>
      </c>
      <c r="H14" s="73">
        <v>1648595040</v>
      </c>
      <c r="I14" s="73">
        <v>1806417150</v>
      </c>
      <c r="J14" s="73">
        <v>2157574513</v>
      </c>
      <c r="K14" s="73">
        <v>2346206377</v>
      </c>
      <c r="L14" s="73">
        <v>2436986157</v>
      </c>
    </row>
    <row r="17" spans="1:1" x14ac:dyDescent="0.25">
      <c r="A17" t="s">
        <v>7</v>
      </c>
    </row>
    <row r="18" spans="1:1" x14ac:dyDescent="0.25">
      <c r="A18" t="s">
        <v>8</v>
      </c>
    </row>
  </sheetData>
  <printOptions horizontalCentered="1" verticalCentered="1"/>
  <pageMargins left="0.25" right="0.25" top="0.75" bottom="0.75" header="0.3" footer="0.3"/>
  <pageSetup scale="81" orientation="landscape" r:id="rId1"/>
  <headerFooter>
    <oddHeader>&amp;C&amp;14RAINS COUNTY APPRAISAL DISTRICT
CERTIFIED MARKET VALUE</oddHeader>
    <oddFooter>&amp;L&amp;8&amp;Z&amp;F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0"/>
  <sheetViews>
    <sheetView workbookViewId="0">
      <selection activeCell="F24" sqref="F24"/>
    </sheetView>
  </sheetViews>
  <sheetFormatPr defaultRowHeight="15" x14ac:dyDescent="0.25"/>
  <cols>
    <col min="1" max="1" width="23.42578125" bestFit="1" customWidth="1"/>
    <col min="2" max="3" width="11.140625" bestFit="1" customWidth="1"/>
    <col min="4" max="4" width="13.7109375" customWidth="1"/>
    <col min="5" max="7" width="11.140625" bestFit="1" customWidth="1"/>
    <col min="8" max="8" width="12.85546875" customWidth="1"/>
    <col min="9" max="10" width="12.7109375" bestFit="1" customWidth="1"/>
    <col min="11" max="11" width="18" customWidth="1"/>
    <col min="12" max="12" width="19" customWidth="1"/>
  </cols>
  <sheetData>
    <row r="1" spans="1:12" ht="15.75" thickBot="1" x14ac:dyDescent="0.3"/>
    <row r="2" spans="1:12" x14ac:dyDescent="0.25">
      <c r="A2" s="96"/>
      <c r="B2" s="97">
        <v>2015</v>
      </c>
      <c r="C2" s="97">
        <v>2016</v>
      </c>
      <c r="D2" s="97">
        <v>2017</v>
      </c>
      <c r="E2" s="97">
        <v>2018</v>
      </c>
      <c r="F2" s="97">
        <v>2019</v>
      </c>
      <c r="G2" s="97">
        <v>2020</v>
      </c>
      <c r="H2" s="97">
        <v>2021</v>
      </c>
      <c r="I2" s="97">
        <v>2022</v>
      </c>
      <c r="J2" s="97">
        <v>2023</v>
      </c>
      <c r="K2" s="65">
        <v>2024</v>
      </c>
      <c r="L2" s="65">
        <v>2025</v>
      </c>
    </row>
    <row r="3" spans="1:12" x14ac:dyDescent="0.25">
      <c r="A3" s="98"/>
      <c r="B3" s="3"/>
      <c r="C3" s="3"/>
      <c r="D3" s="3"/>
      <c r="E3" s="3"/>
      <c r="F3" s="3"/>
      <c r="G3" s="3"/>
      <c r="H3" s="3"/>
      <c r="I3" s="3"/>
      <c r="J3" s="3"/>
      <c r="K3" s="99"/>
      <c r="L3" s="99"/>
    </row>
    <row r="4" spans="1:12" x14ac:dyDescent="0.25">
      <c r="A4" s="98" t="s">
        <v>0</v>
      </c>
      <c r="B4" s="4">
        <v>42721911</v>
      </c>
      <c r="C4" s="4">
        <v>43921734</v>
      </c>
      <c r="D4" s="4">
        <v>48433959</v>
      </c>
      <c r="E4" s="4">
        <v>49665948</v>
      </c>
      <c r="F4" s="4">
        <v>54631457</v>
      </c>
      <c r="G4" s="4">
        <v>63619820</v>
      </c>
      <c r="H4" s="4">
        <v>73077739</v>
      </c>
      <c r="I4" s="4">
        <v>85022203</v>
      </c>
      <c r="J4" s="4">
        <v>107716694</v>
      </c>
      <c r="K4" s="100">
        <v>119771450</v>
      </c>
      <c r="L4" s="100">
        <v>129341305</v>
      </c>
    </row>
    <row r="5" spans="1:12" x14ac:dyDescent="0.25">
      <c r="A5" s="98" t="s">
        <v>1</v>
      </c>
      <c r="B5" s="4">
        <v>64245243</v>
      </c>
      <c r="C5" s="4">
        <v>65246403</v>
      </c>
      <c r="D5" s="4">
        <v>71247674</v>
      </c>
      <c r="E5" s="4">
        <v>74877282</v>
      </c>
      <c r="F5" s="4">
        <v>84844401</v>
      </c>
      <c r="G5" s="4">
        <v>91181538</v>
      </c>
      <c r="H5" s="4">
        <v>107044385</v>
      </c>
      <c r="I5" s="4">
        <v>118368446</v>
      </c>
      <c r="J5" s="4">
        <v>137190239</v>
      </c>
      <c r="K5" s="100">
        <v>150551170</v>
      </c>
      <c r="L5" s="100">
        <v>163089487</v>
      </c>
    </row>
    <row r="6" spans="1:12" x14ac:dyDescent="0.25">
      <c r="A6" s="98" t="s">
        <v>2</v>
      </c>
      <c r="B6" s="4">
        <v>18541320</v>
      </c>
      <c r="C6" s="4">
        <v>20597467</v>
      </c>
      <c r="D6" s="4">
        <v>22821608</v>
      </c>
      <c r="E6" s="4">
        <v>23417121</v>
      </c>
      <c r="F6" s="4">
        <v>26555573</v>
      </c>
      <c r="G6" s="4">
        <v>29854406</v>
      </c>
      <c r="H6" s="4">
        <v>34313260</v>
      </c>
      <c r="I6" s="4">
        <v>39627633</v>
      </c>
      <c r="J6" s="4">
        <v>45843175</v>
      </c>
      <c r="K6" s="100">
        <v>51090391</v>
      </c>
      <c r="L6" s="100">
        <v>54046458</v>
      </c>
    </row>
    <row r="7" spans="1:12" x14ac:dyDescent="0.25">
      <c r="A7" s="98"/>
      <c r="B7" s="3"/>
      <c r="C7" s="3"/>
      <c r="D7" s="3"/>
      <c r="E7" s="3"/>
      <c r="F7" s="3"/>
      <c r="G7" s="3"/>
      <c r="H7" s="3"/>
      <c r="I7" s="3"/>
      <c r="J7" s="3"/>
      <c r="K7" s="99"/>
      <c r="L7" s="99"/>
    </row>
    <row r="8" spans="1:12" x14ac:dyDescent="0.25">
      <c r="A8" s="98" t="s">
        <v>3</v>
      </c>
      <c r="B8" s="4">
        <v>593945907</v>
      </c>
      <c r="C8" s="4">
        <v>602469611</v>
      </c>
      <c r="D8" s="4">
        <v>675393705</v>
      </c>
      <c r="E8" s="4">
        <v>713689842</v>
      </c>
      <c r="F8" s="4">
        <v>797206152</v>
      </c>
      <c r="G8" s="4">
        <v>898204348</v>
      </c>
      <c r="H8" s="4">
        <v>1037458123</v>
      </c>
      <c r="I8" s="4">
        <v>1176431840</v>
      </c>
      <c r="J8" s="4">
        <v>1386447179</v>
      </c>
      <c r="K8" s="100">
        <v>1540638967</v>
      </c>
      <c r="L8" s="100">
        <v>1649926173</v>
      </c>
    </row>
    <row r="9" spans="1:12" x14ac:dyDescent="0.25">
      <c r="A9" s="98" t="s">
        <v>9</v>
      </c>
      <c r="B9" s="4">
        <v>593646297</v>
      </c>
      <c r="C9" s="4">
        <v>602469611</v>
      </c>
      <c r="D9" s="4">
        <v>675393705</v>
      </c>
      <c r="E9" s="4">
        <v>713455972</v>
      </c>
      <c r="F9" s="4">
        <v>797206152</v>
      </c>
      <c r="G9" s="4">
        <v>898204348</v>
      </c>
      <c r="H9" s="4">
        <v>1037282386</v>
      </c>
      <c r="I9" s="4">
        <v>1176179341</v>
      </c>
      <c r="J9" s="4">
        <v>1386563627</v>
      </c>
      <c r="K9" s="100">
        <v>1533998845</v>
      </c>
      <c r="L9" s="100">
        <v>1643960911</v>
      </c>
    </row>
    <row r="10" spans="1:12" x14ac:dyDescent="0.25">
      <c r="A10" s="98"/>
      <c r="B10" s="3"/>
      <c r="C10" s="3"/>
      <c r="D10" s="3"/>
      <c r="E10" s="3"/>
      <c r="F10" s="3"/>
      <c r="G10" s="3"/>
      <c r="H10" s="3"/>
      <c r="I10" s="3"/>
      <c r="J10" s="3"/>
      <c r="K10" s="99"/>
      <c r="L10" s="99"/>
    </row>
    <row r="11" spans="1:12" x14ac:dyDescent="0.25">
      <c r="A11" s="98" t="s">
        <v>10</v>
      </c>
      <c r="B11" s="4">
        <v>12955403</v>
      </c>
      <c r="C11" s="4">
        <v>12928707</v>
      </c>
      <c r="D11" s="4">
        <v>15115118</v>
      </c>
      <c r="E11" s="4">
        <v>15883455</v>
      </c>
      <c r="F11" s="4">
        <v>16770392</v>
      </c>
      <c r="G11" s="4">
        <v>20984675</v>
      </c>
      <c r="H11" s="4">
        <v>22361254</v>
      </c>
      <c r="I11" s="4">
        <v>24611811</v>
      </c>
      <c r="J11" s="104">
        <v>29466379</v>
      </c>
      <c r="K11" s="100">
        <v>29923854</v>
      </c>
      <c r="L11" s="100">
        <v>28759183</v>
      </c>
    </row>
    <row r="12" spans="1:12" x14ac:dyDescent="0.25">
      <c r="A12" s="98" t="s">
        <v>6</v>
      </c>
      <c r="B12" s="4">
        <v>3893745</v>
      </c>
      <c r="C12" s="4">
        <v>4034948</v>
      </c>
      <c r="D12" s="105">
        <v>4731.2370000000001</v>
      </c>
      <c r="E12" s="4">
        <v>4737036</v>
      </c>
      <c r="F12" s="4">
        <v>5137352</v>
      </c>
      <c r="G12" s="4">
        <v>6587552</v>
      </c>
      <c r="H12" s="4">
        <v>8318332</v>
      </c>
      <c r="I12" s="4">
        <v>10261515</v>
      </c>
      <c r="J12" s="4">
        <v>12719492</v>
      </c>
      <c r="K12" s="100">
        <v>14224303</v>
      </c>
      <c r="L12" s="100">
        <v>12555010</v>
      </c>
    </row>
    <row r="13" spans="1:12" x14ac:dyDescent="0.25">
      <c r="A13" s="98" t="s">
        <v>5</v>
      </c>
      <c r="B13" s="4">
        <v>1920101</v>
      </c>
      <c r="C13" s="4">
        <v>1899119</v>
      </c>
      <c r="D13" s="4">
        <v>2149910</v>
      </c>
      <c r="E13" s="4">
        <v>2178994</v>
      </c>
      <c r="F13" s="4">
        <v>2695241</v>
      </c>
      <c r="G13" s="4">
        <v>2909426</v>
      </c>
      <c r="H13" s="4">
        <v>4443631</v>
      </c>
      <c r="I13" s="4">
        <v>5383452</v>
      </c>
      <c r="J13" s="4">
        <v>6454574</v>
      </c>
      <c r="K13" s="100">
        <v>6447488</v>
      </c>
      <c r="L13" s="100">
        <v>6957316</v>
      </c>
    </row>
    <row r="14" spans="1:12" ht="15.75" thickBot="1" x14ac:dyDescent="0.3">
      <c r="A14" s="101" t="s">
        <v>4</v>
      </c>
      <c r="B14" s="102">
        <v>499724631</v>
      </c>
      <c r="C14" s="102">
        <v>508422065</v>
      </c>
      <c r="D14" s="102">
        <v>576854959</v>
      </c>
      <c r="E14" s="102">
        <v>610617705</v>
      </c>
      <c r="F14" s="102">
        <v>689676181</v>
      </c>
      <c r="G14" s="102">
        <v>782790511</v>
      </c>
      <c r="H14" s="102">
        <v>913827511</v>
      </c>
      <c r="I14" s="102">
        <v>1003332564</v>
      </c>
      <c r="J14" s="102">
        <v>1199673622</v>
      </c>
      <c r="K14" s="103">
        <v>1172133986</v>
      </c>
      <c r="L14" s="103">
        <v>1131669304</v>
      </c>
    </row>
    <row r="17" spans="1:1" x14ac:dyDescent="0.25">
      <c r="A17" t="s">
        <v>7</v>
      </c>
    </row>
    <row r="18" spans="1:1" x14ac:dyDescent="0.25">
      <c r="A18" t="s">
        <v>8</v>
      </c>
    </row>
    <row r="20" spans="1:1" x14ac:dyDescent="0.25">
      <c r="A20" t="s">
        <v>11</v>
      </c>
    </row>
  </sheetData>
  <printOptions horizontalCentered="1" verticalCentered="1"/>
  <pageMargins left="0.7" right="0.7" top="1" bottom="0.75" header="1.3" footer="0.3"/>
  <pageSetup scale="76" orientation="landscape" r:id="rId1"/>
  <headerFooter>
    <oddHeader>&amp;C&amp;16RAINS COUNTY APPRIASAL DISTRICT
NET TAXABLE VALUE
BEFORE FREEZE ADJUSTMENTS</oddHeader>
    <oddFooter>&amp;L&amp;8&amp;Z&amp;F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9"/>
  <sheetViews>
    <sheetView workbookViewId="0">
      <selection activeCell="L5" sqref="L5"/>
    </sheetView>
  </sheetViews>
  <sheetFormatPr defaultRowHeight="15" x14ac:dyDescent="0.25"/>
  <cols>
    <col min="1" max="1" width="23.42578125" bestFit="1" customWidth="1"/>
    <col min="4" max="4" width="12.28515625" customWidth="1"/>
    <col min="5" max="5" width="10.140625" bestFit="1" customWidth="1"/>
    <col min="6" max="6" width="12.7109375" bestFit="1" customWidth="1"/>
    <col min="8" max="8" width="11.42578125" customWidth="1"/>
  </cols>
  <sheetData>
    <row r="1" spans="1:12" ht="15.75" thickBot="1" x14ac:dyDescent="0.3"/>
    <row r="2" spans="1:12" x14ac:dyDescent="0.25">
      <c r="A2" s="96"/>
      <c r="B2" s="97">
        <v>2015</v>
      </c>
      <c r="C2" s="97">
        <v>2016</v>
      </c>
      <c r="D2" s="97">
        <v>2017</v>
      </c>
      <c r="E2" s="97">
        <v>2018</v>
      </c>
      <c r="F2" s="97">
        <v>2019</v>
      </c>
      <c r="G2" s="97">
        <v>2020</v>
      </c>
      <c r="H2" s="97">
        <v>2021</v>
      </c>
      <c r="I2" s="97">
        <v>2022</v>
      </c>
      <c r="J2" s="97">
        <v>2023</v>
      </c>
      <c r="K2" s="65">
        <v>2024</v>
      </c>
      <c r="L2" s="65">
        <v>2025</v>
      </c>
    </row>
    <row r="3" spans="1:12" x14ac:dyDescent="0.25">
      <c r="A3" s="98"/>
      <c r="B3" s="3"/>
      <c r="C3" s="3"/>
      <c r="D3" s="3"/>
      <c r="E3" s="3"/>
      <c r="F3" s="3"/>
      <c r="G3" s="3"/>
      <c r="H3" s="3"/>
      <c r="I3" s="3"/>
      <c r="J3" s="3"/>
      <c r="K3" s="99"/>
      <c r="L3" s="99"/>
    </row>
    <row r="4" spans="1:12" x14ac:dyDescent="0.25">
      <c r="A4" s="98" t="s">
        <v>0</v>
      </c>
      <c r="B4" s="4">
        <v>84681</v>
      </c>
      <c r="C4" s="4">
        <v>86118</v>
      </c>
      <c r="D4" s="4">
        <v>86118</v>
      </c>
      <c r="E4" s="4">
        <v>102805</v>
      </c>
      <c r="F4" s="4">
        <v>117830</v>
      </c>
      <c r="G4" s="4">
        <v>145956</v>
      </c>
      <c r="H4" s="4">
        <v>150063</v>
      </c>
      <c r="I4" s="4">
        <v>172019</v>
      </c>
      <c r="J4" s="4">
        <v>219738</v>
      </c>
      <c r="K4" s="100">
        <v>238903</v>
      </c>
      <c r="L4" s="100">
        <v>251690</v>
      </c>
    </row>
    <row r="5" spans="1:12" x14ac:dyDescent="0.25">
      <c r="A5" s="98" t="s">
        <v>1</v>
      </c>
      <c r="B5" s="4">
        <v>60159</v>
      </c>
      <c r="C5" s="4">
        <v>63483</v>
      </c>
      <c r="D5" s="4">
        <v>72829</v>
      </c>
      <c r="E5" s="4">
        <v>75480</v>
      </c>
      <c r="F5" s="4">
        <v>84540</v>
      </c>
      <c r="G5" s="4">
        <v>104444</v>
      </c>
      <c r="H5" s="4">
        <v>112832</v>
      </c>
      <c r="I5" s="4">
        <v>128367</v>
      </c>
      <c r="J5" s="4">
        <v>162711</v>
      </c>
      <c r="K5" s="100">
        <v>186689</v>
      </c>
      <c r="L5" s="100">
        <v>194098</v>
      </c>
    </row>
    <row r="6" spans="1:12" x14ac:dyDescent="0.25">
      <c r="A6" s="98" t="s">
        <v>2</v>
      </c>
      <c r="B6" s="4">
        <v>51401</v>
      </c>
      <c r="C6" s="4">
        <v>52844</v>
      </c>
      <c r="D6" s="4">
        <v>61291</v>
      </c>
      <c r="E6" s="4">
        <v>64350</v>
      </c>
      <c r="F6" s="4">
        <v>72224</v>
      </c>
      <c r="G6" s="4">
        <v>85412</v>
      </c>
      <c r="H6" s="4">
        <v>90544</v>
      </c>
      <c r="I6" s="4">
        <v>115506</v>
      </c>
      <c r="J6" s="4">
        <v>126944</v>
      </c>
      <c r="K6" s="100">
        <v>158072</v>
      </c>
      <c r="L6" s="100">
        <v>143392</v>
      </c>
    </row>
    <row r="7" spans="1:12" x14ac:dyDescent="0.25">
      <c r="A7" s="98"/>
      <c r="B7" s="3"/>
      <c r="C7" s="4"/>
      <c r="D7" s="3"/>
      <c r="E7" s="3"/>
      <c r="F7" s="3"/>
      <c r="G7" s="3"/>
      <c r="H7" s="3"/>
      <c r="I7" s="3"/>
      <c r="J7" s="3"/>
      <c r="K7" s="99"/>
      <c r="L7" s="99"/>
    </row>
    <row r="8" spans="1:12" x14ac:dyDescent="0.25">
      <c r="A8" s="98" t="s">
        <v>3</v>
      </c>
      <c r="B8" s="4">
        <v>85084</v>
      </c>
      <c r="C8" s="4">
        <v>87128</v>
      </c>
      <c r="D8" s="4">
        <v>105022</v>
      </c>
      <c r="E8" s="4">
        <v>107895</v>
      </c>
      <c r="F8" s="4">
        <v>124340</v>
      </c>
      <c r="G8" s="4">
        <v>142969</v>
      </c>
      <c r="H8" s="4">
        <v>151521</v>
      </c>
      <c r="I8" s="4">
        <v>173268</v>
      </c>
      <c r="J8" s="4">
        <v>200232</v>
      </c>
      <c r="K8" s="100">
        <v>219012</v>
      </c>
      <c r="L8" s="100">
        <v>224475</v>
      </c>
    </row>
    <row r="9" spans="1:12" x14ac:dyDescent="0.25">
      <c r="A9" s="98" t="s">
        <v>9</v>
      </c>
      <c r="B9" s="4">
        <v>85084</v>
      </c>
      <c r="C9" s="4">
        <v>87128</v>
      </c>
      <c r="D9" s="4">
        <v>105022</v>
      </c>
      <c r="E9" s="4">
        <v>107894</v>
      </c>
      <c r="F9" s="4">
        <v>124340</v>
      </c>
      <c r="G9" s="4">
        <v>142969</v>
      </c>
      <c r="H9" s="4">
        <v>151488</v>
      </c>
      <c r="I9" s="4">
        <v>173231</v>
      </c>
      <c r="J9" s="4">
        <v>200129</v>
      </c>
      <c r="K9" s="100">
        <v>218902</v>
      </c>
      <c r="L9" s="100">
        <v>224475</v>
      </c>
    </row>
    <row r="10" spans="1:12" x14ac:dyDescent="0.25">
      <c r="A10" s="98"/>
      <c r="B10" s="3"/>
      <c r="C10" s="3"/>
      <c r="D10" s="3"/>
      <c r="E10" s="3"/>
      <c r="F10" s="3"/>
      <c r="G10" s="3"/>
      <c r="H10" s="3"/>
      <c r="I10" s="3"/>
      <c r="J10" s="3"/>
      <c r="K10" s="99"/>
      <c r="L10" s="99"/>
    </row>
    <row r="11" spans="1:12" x14ac:dyDescent="0.25">
      <c r="A11" s="98" t="s">
        <v>10</v>
      </c>
      <c r="B11" s="4">
        <v>103114</v>
      </c>
      <c r="C11" s="4">
        <v>101957</v>
      </c>
      <c r="D11" s="4">
        <v>115709</v>
      </c>
      <c r="E11" s="4">
        <v>116071</v>
      </c>
      <c r="F11" s="4">
        <v>135336</v>
      </c>
      <c r="G11" s="4">
        <v>135981</v>
      </c>
      <c r="H11" s="4">
        <v>145104</v>
      </c>
      <c r="I11" s="4">
        <v>163899</v>
      </c>
      <c r="J11" s="4">
        <v>181056</v>
      </c>
      <c r="K11" s="100">
        <v>203356</v>
      </c>
      <c r="L11" s="100">
        <v>204440</v>
      </c>
    </row>
    <row r="12" spans="1:12" x14ac:dyDescent="0.25">
      <c r="A12" s="98" t="s">
        <v>6</v>
      </c>
      <c r="B12" s="4">
        <v>87989</v>
      </c>
      <c r="C12" s="4">
        <v>82877</v>
      </c>
      <c r="D12" s="4">
        <v>92355</v>
      </c>
      <c r="E12" s="4">
        <v>89438</v>
      </c>
      <c r="F12" s="4">
        <v>100742</v>
      </c>
      <c r="G12" s="4">
        <v>111503</v>
      </c>
      <c r="H12" s="4">
        <v>150551</v>
      </c>
      <c r="I12" s="4">
        <v>166015</v>
      </c>
      <c r="J12" s="4">
        <v>186414</v>
      </c>
      <c r="K12" s="100">
        <v>218483</v>
      </c>
      <c r="L12" s="100">
        <v>261831</v>
      </c>
    </row>
    <row r="13" spans="1:12" x14ac:dyDescent="0.25">
      <c r="A13" s="98" t="s">
        <v>5</v>
      </c>
      <c r="B13" s="4">
        <v>64710</v>
      </c>
      <c r="C13" s="4">
        <v>74342</v>
      </c>
      <c r="D13" s="4">
        <v>79923</v>
      </c>
      <c r="E13" s="4">
        <v>78993</v>
      </c>
      <c r="F13" s="4">
        <v>92508</v>
      </c>
      <c r="G13" s="4">
        <v>97447</v>
      </c>
      <c r="H13" s="4">
        <v>129627</v>
      </c>
      <c r="I13" s="4">
        <v>162924</v>
      </c>
      <c r="J13" s="4">
        <v>207015</v>
      </c>
      <c r="K13" s="100">
        <v>269000</v>
      </c>
      <c r="L13" s="100">
        <v>277753</v>
      </c>
    </row>
    <row r="14" spans="1:12" ht="15.75" thickBot="1" x14ac:dyDescent="0.3">
      <c r="A14" s="101" t="s">
        <v>4</v>
      </c>
      <c r="B14" s="102">
        <v>84740</v>
      </c>
      <c r="C14" s="102">
        <v>86857</v>
      </c>
      <c r="D14" s="102">
        <v>88052</v>
      </c>
      <c r="E14" s="102">
        <v>107999</v>
      </c>
      <c r="F14" s="102">
        <v>124426</v>
      </c>
      <c r="G14" s="102">
        <v>143612</v>
      </c>
      <c r="H14" s="102">
        <v>151740</v>
      </c>
      <c r="I14" s="102">
        <v>173605</v>
      </c>
      <c r="J14" s="102">
        <v>200616</v>
      </c>
      <c r="K14" s="103">
        <v>218976</v>
      </c>
      <c r="L14" s="103">
        <v>224303</v>
      </c>
    </row>
    <row r="17" spans="1:1" x14ac:dyDescent="0.25">
      <c r="A17" t="s">
        <v>7</v>
      </c>
    </row>
    <row r="18" spans="1:1" x14ac:dyDescent="0.25">
      <c r="A18" t="s">
        <v>8</v>
      </c>
    </row>
    <row r="19" spans="1:1" x14ac:dyDescent="0.25">
      <c r="A19" t="s">
        <v>246</v>
      </c>
    </row>
  </sheetData>
  <printOptions horizontalCentered="1" verticalCentered="1"/>
  <pageMargins left="0.7" right="0.7" top="1" bottom="0.75" header="1.3" footer="0.3"/>
  <pageSetup scale="82" orientation="landscape" r:id="rId1"/>
  <headerFooter>
    <oddHeader>&amp;C&amp;14RAINS COUNTY APPRAISAL DISTRICT
AVERAGE MARKET VALUE- SINGLE FAMILY RESIDENCE</oddHeader>
    <oddFooter>&amp;L&amp;Z&amp;F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1"/>
  <sheetViews>
    <sheetView workbookViewId="0">
      <selection activeCell="A22" sqref="A22"/>
    </sheetView>
  </sheetViews>
  <sheetFormatPr defaultRowHeight="15" x14ac:dyDescent="0.25"/>
  <cols>
    <col min="1" max="1" width="23.42578125" bestFit="1" customWidth="1"/>
  </cols>
  <sheetData>
    <row r="1" spans="1:12" ht="15.75" thickBot="1" x14ac:dyDescent="0.3"/>
    <row r="2" spans="1:12" x14ac:dyDescent="0.25">
      <c r="A2" s="96"/>
      <c r="B2" s="97">
        <v>2015</v>
      </c>
      <c r="C2" s="97">
        <v>2016</v>
      </c>
      <c r="D2" s="97">
        <v>2017</v>
      </c>
      <c r="E2" s="97">
        <v>2018</v>
      </c>
      <c r="F2" s="97">
        <v>2019</v>
      </c>
      <c r="G2" s="97">
        <v>2020</v>
      </c>
      <c r="H2" s="97">
        <v>2021</v>
      </c>
      <c r="I2" s="97">
        <v>2022</v>
      </c>
      <c r="J2" s="97">
        <v>2023</v>
      </c>
      <c r="K2" s="65">
        <v>2024</v>
      </c>
      <c r="L2" s="65">
        <v>2025</v>
      </c>
    </row>
    <row r="3" spans="1:12" x14ac:dyDescent="0.25">
      <c r="A3" s="98"/>
      <c r="B3" s="3"/>
      <c r="C3" s="3"/>
      <c r="D3" s="3"/>
      <c r="E3" s="3"/>
      <c r="F3" s="3"/>
      <c r="G3" s="3"/>
      <c r="H3" s="3"/>
      <c r="I3" s="3"/>
      <c r="J3" s="3"/>
      <c r="K3" s="99"/>
      <c r="L3" s="99"/>
    </row>
    <row r="4" spans="1:12" x14ac:dyDescent="0.25">
      <c r="A4" s="98" t="s">
        <v>0</v>
      </c>
      <c r="B4" s="4">
        <v>84628</v>
      </c>
      <c r="C4" s="4">
        <v>85973</v>
      </c>
      <c r="D4" s="4">
        <v>85973</v>
      </c>
      <c r="E4" s="4">
        <v>100765</v>
      </c>
      <c r="F4" s="4">
        <v>114595</v>
      </c>
      <c r="G4" s="4">
        <v>128213</v>
      </c>
      <c r="H4" s="4">
        <v>137596</v>
      </c>
      <c r="I4" s="4">
        <v>153839</v>
      </c>
      <c r="J4" s="4">
        <v>182927</v>
      </c>
      <c r="K4" s="100">
        <v>206191</v>
      </c>
      <c r="L4" s="100">
        <v>230515</v>
      </c>
    </row>
    <row r="5" spans="1:12" x14ac:dyDescent="0.25">
      <c r="A5" s="98" t="s">
        <v>1</v>
      </c>
      <c r="B5" s="4">
        <v>60003</v>
      </c>
      <c r="C5" s="4">
        <v>63380</v>
      </c>
      <c r="D5" s="4">
        <v>69722</v>
      </c>
      <c r="E5" s="4">
        <v>72251</v>
      </c>
      <c r="F5" s="4">
        <v>81478</v>
      </c>
      <c r="G5" s="4">
        <v>94272</v>
      </c>
      <c r="H5" s="4">
        <v>104630</v>
      </c>
      <c r="I5" s="4">
        <v>116995</v>
      </c>
      <c r="J5" s="4">
        <v>133843</v>
      </c>
      <c r="K5" s="100">
        <v>156853</v>
      </c>
      <c r="L5" s="100">
        <v>175802</v>
      </c>
    </row>
    <row r="6" spans="1:12" x14ac:dyDescent="0.25">
      <c r="A6" s="98" t="s">
        <v>2</v>
      </c>
      <c r="B6" s="4">
        <v>51295</v>
      </c>
      <c r="C6" s="4">
        <v>52712</v>
      </c>
      <c r="D6" s="4">
        <v>57814</v>
      </c>
      <c r="E6" s="4">
        <v>62563</v>
      </c>
      <c r="F6" s="4">
        <v>69724</v>
      </c>
      <c r="G6" s="4">
        <v>74709</v>
      </c>
      <c r="H6" s="4">
        <v>84355</v>
      </c>
      <c r="I6" s="4">
        <v>95792</v>
      </c>
      <c r="J6" s="4">
        <v>104963</v>
      </c>
      <c r="K6" s="100">
        <v>118198</v>
      </c>
      <c r="L6" s="100">
        <v>129821</v>
      </c>
    </row>
    <row r="7" spans="1:12" x14ac:dyDescent="0.25">
      <c r="A7" s="98"/>
      <c r="B7" s="3"/>
      <c r="C7" s="3"/>
      <c r="D7" s="3"/>
      <c r="E7" s="3"/>
      <c r="F7" s="3"/>
      <c r="G7" s="3"/>
      <c r="H7" s="3"/>
      <c r="I7" s="3"/>
      <c r="J7" s="3"/>
      <c r="K7" s="99"/>
      <c r="L7" s="99"/>
    </row>
    <row r="8" spans="1:12" x14ac:dyDescent="0.25">
      <c r="A8" s="98" t="s">
        <v>3</v>
      </c>
      <c r="B8" s="4">
        <v>84933</v>
      </c>
      <c r="C8" s="4">
        <v>87002</v>
      </c>
      <c r="D8" s="4">
        <v>98291</v>
      </c>
      <c r="E8" s="4">
        <v>105189</v>
      </c>
      <c r="F8" s="4">
        <v>119547</v>
      </c>
      <c r="G8" s="4">
        <v>130903</v>
      </c>
      <c r="H8" s="4">
        <v>142013</v>
      </c>
      <c r="I8" s="4">
        <v>159861</v>
      </c>
      <c r="J8" s="4">
        <v>181516</v>
      </c>
      <c r="K8" s="100">
        <v>202919</v>
      </c>
      <c r="L8" s="100">
        <v>213879</v>
      </c>
    </row>
    <row r="9" spans="1:12" x14ac:dyDescent="0.25">
      <c r="A9" s="98" t="s">
        <v>9</v>
      </c>
      <c r="B9" s="4">
        <v>84933</v>
      </c>
      <c r="C9" s="4">
        <v>87002</v>
      </c>
      <c r="D9" s="4">
        <v>98291</v>
      </c>
      <c r="E9" s="4">
        <v>105189</v>
      </c>
      <c r="F9" s="4">
        <v>119547</v>
      </c>
      <c r="G9" s="4">
        <v>130903</v>
      </c>
      <c r="H9" s="4">
        <v>141983</v>
      </c>
      <c r="I9" s="4">
        <v>159827</v>
      </c>
      <c r="J9" s="4">
        <v>181439</v>
      </c>
      <c r="K9" s="100">
        <v>202828</v>
      </c>
      <c r="L9" s="100">
        <v>213879</v>
      </c>
    </row>
    <row r="10" spans="1:12" x14ac:dyDescent="0.25">
      <c r="A10" s="98"/>
      <c r="B10" s="3"/>
      <c r="C10" s="3"/>
      <c r="D10" s="3"/>
      <c r="E10" s="3"/>
      <c r="F10" s="3"/>
      <c r="G10" s="3"/>
      <c r="H10" s="3"/>
      <c r="I10" s="3"/>
      <c r="J10" s="3"/>
      <c r="K10" s="99"/>
      <c r="L10" s="99"/>
    </row>
    <row r="11" spans="1:12" x14ac:dyDescent="0.25">
      <c r="A11" s="98" t="s">
        <v>10</v>
      </c>
      <c r="B11" s="4">
        <v>89659</v>
      </c>
      <c r="C11" s="4">
        <v>80305</v>
      </c>
      <c r="D11" s="4">
        <v>87190</v>
      </c>
      <c r="E11" s="4">
        <v>85968</v>
      </c>
      <c r="F11" s="4">
        <v>108302</v>
      </c>
      <c r="G11" s="4">
        <v>104507</v>
      </c>
      <c r="H11" s="4">
        <v>113930</v>
      </c>
      <c r="I11" s="4">
        <v>119369</v>
      </c>
      <c r="J11" s="4">
        <v>140323</v>
      </c>
      <c r="K11" s="100">
        <v>125730</v>
      </c>
      <c r="L11" s="100">
        <v>94555</v>
      </c>
    </row>
    <row r="12" spans="1:12" x14ac:dyDescent="0.25">
      <c r="A12" s="98" t="s">
        <v>6</v>
      </c>
      <c r="B12" s="4">
        <v>74383</v>
      </c>
      <c r="C12" s="4">
        <v>62190</v>
      </c>
      <c r="D12" s="4">
        <v>65375</v>
      </c>
      <c r="E12" s="4">
        <v>68973</v>
      </c>
      <c r="F12" s="4">
        <v>79444</v>
      </c>
      <c r="G12" s="4">
        <v>82951</v>
      </c>
      <c r="H12" s="4">
        <v>123367</v>
      </c>
      <c r="I12" s="4">
        <v>124369</v>
      </c>
      <c r="J12" s="4">
        <v>191004</v>
      </c>
      <c r="K12" s="100">
        <v>152905</v>
      </c>
      <c r="L12" s="100">
        <v>145768</v>
      </c>
    </row>
    <row r="13" spans="1:12" x14ac:dyDescent="0.25">
      <c r="A13" s="98" t="s">
        <v>5</v>
      </c>
      <c r="B13" s="4">
        <v>51903</v>
      </c>
      <c r="C13" s="4">
        <v>52742</v>
      </c>
      <c r="D13" s="4">
        <v>54837</v>
      </c>
      <c r="E13" s="4">
        <v>69140</v>
      </c>
      <c r="F13" s="4">
        <v>70700</v>
      </c>
      <c r="G13" s="4">
        <v>67441</v>
      </c>
      <c r="H13" s="4">
        <v>98300</v>
      </c>
      <c r="I13" s="4">
        <v>119237</v>
      </c>
      <c r="J13" s="4">
        <v>151836</v>
      </c>
      <c r="K13" s="100">
        <v>183581</v>
      </c>
      <c r="L13" s="100">
        <v>157756</v>
      </c>
    </row>
    <row r="14" spans="1:12" ht="15.75" thickBot="1" x14ac:dyDescent="0.3">
      <c r="A14" s="101" t="s">
        <v>4</v>
      </c>
      <c r="B14" s="102">
        <v>70455</v>
      </c>
      <c r="C14" s="102">
        <v>63713</v>
      </c>
      <c r="D14" s="102">
        <v>64639</v>
      </c>
      <c r="E14" s="102">
        <v>81899</v>
      </c>
      <c r="F14" s="102">
        <v>96295</v>
      </c>
      <c r="G14" s="102">
        <v>108096</v>
      </c>
      <c r="H14" s="102">
        <v>118897</v>
      </c>
      <c r="I14" s="102">
        <v>123498</v>
      </c>
      <c r="J14" s="102">
        <v>144122</v>
      </c>
      <c r="K14" s="103">
        <v>117331</v>
      </c>
      <c r="L14" s="103">
        <v>100556</v>
      </c>
    </row>
    <row r="17" spans="1:1" x14ac:dyDescent="0.25">
      <c r="A17" t="s">
        <v>7</v>
      </c>
    </row>
    <row r="18" spans="1:1" x14ac:dyDescent="0.25">
      <c r="A18" t="s">
        <v>245</v>
      </c>
    </row>
    <row r="19" spans="1:1" x14ac:dyDescent="0.25">
      <c r="A19" t="s">
        <v>8</v>
      </c>
    </row>
    <row r="21" spans="1:1" x14ac:dyDescent="0.25">
      <c r="A21" t="s">
        <v>355</v>
      </c>
    </row>
  </sheetData>
  <printOptions horizontalCentered="1" verticalCentered="1"/>
  <pageMargins left="0.7" right="0.7" top="1" bottom="0.75" header="1.55" footer="0.3"/>
  <pageSetup scale="86" orientation="landscape" r:id="rId1"/>
  <headerFooter>
    <oddHeader>&amp;C&amp;16RAINS COUNTY APPRAISAL DISTRICT
AVERAGE TAXABLE VALUE - SINGLE FAMILY RESIDENCE</oddHeader>
    <oddFooter>&amp;L&amp;8&amp;Z&amp;F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3"/>
  <sheetViews>
    <sheetView workbookViewId="0">
      <selection activeCell="L10" sqref="L10"/>
    </sheetView>
  </sheetViews>
  <sheetFormatPr defaultRowHeight="15" x14ac:dyDescent="0.25"/>
  <cols>
    <col min="1" max="1" width="6.42578125" style="106" customWidth="1"/>
    <col min="2" max="2" width="29.42578125" style="14" customWidth="1"/>
    <col min="3" max="3" width="16.85546875" style="14" customWidth="1"/>
    <col min="4" max="4" width="11" style="14" customWidth="1"/>
    <col min="5" max="16384" width="9.140625" style="14"/>
  </cols>
  <sheetData>
    <row r="1" spans="1:7" x14ac:dyDescent="0.25">
      <c r="A1" s="107" t="s">
        <v>15</v>
      </c>
      <c r="B1" s="108" t="s">
        <v>13</v>
      </c>
      <c r="C1" s="108" t="s">
        <v>14</v>
      </c>
      <c r="D1" s="108"/>
      <c r="E1" s="108"/>
      <c r="F1" s="108"/>
      <c r="G1" s="109"/>
    </row>
    <row r="2" spans="1:7" x14ac:dyDescent="0.25">
      <c r="A2" s="110" t="s">
        <v>12</v>
      </c>
      <c r="B2" s="14" t="s">
        <v>16</v>
      </c>
      <c r="C2" s="119" t="s">
        <v>19</v>
      </c>
      <c r="D2" s="119"/>
      <c r="E2" s="119"/>
      <c r="F2" s="119"/>
      <c r="G2" s="120"/>
    </row>
    <row r="3" spans="1:7" x14ac:dyDescent="0.25">
      <c r="A3" s="110"/>
      <c r="B3" s="14" t="s">
        <v>17</v>
      </c>
      <c r="C3" s="119" t="s">
        <v>18</v>
      </c>
      <c r="D3" s="119"/>
      <c r="G3" s="111"/>
    </row>
    <row r="4" spans="1:7" x14ac:dyDescent="0.25">
      <c r="A4" s="110"/>
      <c r="G4" s="111"/>
    </row>
    <row r="5" spans="1:7" x14ac:dyDescent="0.25">
      <c r="A5" s="110" t="s">
        <v>20</v>
      </c>
      <c r="B5" s="14" t="s">
        <v>21</v>
      </c>
      <c r="C5" s="14" t="s">
        <v>274</v>
      </c>
      <c r="G5" s="111"/>
    </row>
    <row r="6" spans="1:7" x14ac:dyDescent="0.25">
      <c r="A6" s="110"/>
      <c r="B6" s="14" t="s">
        <v>17</v>
      </c>
      <c r="C6" s="14" t="s">
        <v>22</v>
      </c>
      <c r="G6" s="111"/>
    </row>
    <row r="7" spans="1:7" x14ac:dyDescent="0.25">
      <c r="A7" s="110"/>
      <c r="C7" s="14" t="s">
        <v>23</v>
      </c>
      <c r="G7" s="111"/>
    </row>
    <row r="8" spans="1:7" x14ac:dyDescent="0.25">
      <c r="A8" s="110"/>
      <c r="G8" s="111"/>
    </row>
    <row r="9" spans="1:7" x14ac:dyDescent="0.25">
      <c r="A9" s="110" t="s">
        <v>24</v>
      </c>
      <c r="B9" s="14" t="s">
        <v>25</v>
      </c>
      <c r="C9" s="14" t="s">
        <v>27</v>
      </c>
      <c r="G9" s="111"/>
    </row>
    <row r="10" spans="1:7" x14ac:dyDescent="0.25">
      <c r="A10" s="110"/>
      <c r="B10" s="14" t="s">
        <v>26</v>
      </c>
      <c r="C10" s="14" t="s">
        <v>28</v>
      </c>
      <c r="G10" s="111"/>
    </row>
    <row r="11" spans="1:7" x14ac:dyDescent="0.25">
      <c r="A11" s="110"/>
      <c r="C11" s="14" t="s">
        <v>29</v>
      </c>
      <c r="G11" s="111"/>
    </row>
    <row r="12" spans="1:7" x14ac:dyDescent="0.25">
      <c r="A12" s="110"/>
      <c r="G12" s="111"/>
    </row>
    <row r="13" spans="1:7" x14ac:dyDescent="0.25">
      <c r="A13" s="110" t="s">
        <v>30</v>
      </c>
      <c r="B13" s="14" t="s">
        <v>31</v>
      </c>
      <c r="C13" s="14" t="s">
        <v>38</v>
      </c>
      <c r="G13" s="111"/>
    </row>
    <row r="14" spans="1:7" x14ac:dyDescent="0.25">
      <c r="A14" s="110"/>
      <c r="B14" s="14" t="s">
        <v>32</v>
      </c>
      <c r="C14" s="14" t="s">
        <v>39</v>
      </c>
      <c r="G14" s="111"/>
    </row>
    <row r="15" spans="1:7" x14ac:dyDescent="0.25">
      <c r="A15" s="110"/>
      <c r="G15" s="111"/>
    </row>
    <row r="16" spans="1:7" x14ac:dyDescent="0.25">
      <c r="A16" s="110" t="s">
        <v>33</v>
      </c>
      <c r="B16" s="14" t="s">
        <v>34</v>
      </c>
      <c r="C16" s="14" t="s">
        <v>240</v>
      </c>
      <c r="G16" s="111"/>
    </row>
    <row r="17" spans="1:7" x14ac:dyDescent="0.25">
      <c r="A17" s="110"/>
      <c r="B17" s="14" t="s">
        <v>35</v>
      </c>
      <c r="C17" s="14" t="s">
        <v>241</v>
      </c>
      <c r="G17" s="111"/>
    </row>
    <row r="18" spans="1:7" x14ac:dyDescent="0.25">
      <c r="A18" s="110"/>
      <c r="C18" s="14" t="s">
        <v>242</v>
      </c>
      <c r="G18" s="111"/>
    </row>
    <row r="19" spans="1:7" x14ac:dyDescent="0.25">
      <c r="A19" s="110"/>
      <c r="C19" s="14" t="s">
        <v>243</v>
      </c>
      <c r="G19" s="111"/>
    </row>
    <row r="20" spans="1:7" x14ac:dyDescent="0.25">
      <c r="A20" s="110"/>
      <c r="C20" s="14" t="s">
        <v>244</v>
      </c>
      <c r="G20" s="111"/>
    </row>
    <row r="21" spans="1:7" x14ac:dyDescent="0.25">
      <c r="A21" s="110"/>
      <c r="G21" s="111"/>
    </row>
    <row r="22" spans="1:7" x14ac:dyDescent="0.25">
      <c r="A22" s="110"/>
      <c r="G22" s="111"/>
    </row>
    <row r="23" spans="1:7" x14ac:dyDescent="0.25">
      <c r="A23" s="110" t="s">
        <v>40</v>
      </c>
      <c r="B23" s="14" t="s">
        <v>41</v>
      </c>
      <c r="C23" s="14" t="s">
        <v>36</v>
      </c>
      <c r="G23" s="111"/>
    </row>
    <row r="24" spans="1:7" x14ac:dyDescent="0.25">
      <c r="A24" s="110"/>
      <c r="B24" s="14" t="s">
        <v>42</v>
      </c>
      <c r="C24" s="14" t="s">
        <v>37</v>
      </c>
      <c r="G24" s="111"/>
    </row>
    <row r="25" spans="1:7" x14ac:dyDescent="0.25">
      <c r="A25" s="110"/>
      <c r="G25" s="111"/>
    </row>
    <row r="26" spans="1:7" x14ac:dyDescent="0.25">
      <c r="A26" s="110" t="s">
        <v>43</v>
      </c>
      <c r="B26" s="14" t="s">
        <v>44</v>
      </c>
      <c r="C26" s="14" t="s">
        <v>45</v>
      </c>
      <c r="G26" s="111"/>
    </row>
    <row r="27" spans="1:7" x14ac:dyDescent="0.25">
      <c r="A27" s="110"/>
      <c r="C27" s="14" t="s">
        <v>46</v>
      </c>
      <c r="G27" s="111"/>
    </row>
    <row r="28" spans="1:7" x14ac:dyDescent="0.25">
      <c r="A28" s="110"/>
      <c r="C28" s="14" t="s">
        <v>47</v>
      </c>
      <c r="G28" s="111"/>
    </row>
    <row r="29" spans="1:7" x14ac:dyDescent="0.25">
      <c r="A29" s="110"/>
      <c r="G29" s="111"/>
    </row>
    <row r="30" spans="1:7" x14ac:dyDescent="0.25">
      <c r="A30" s="110" t="s">
        <v>48</v>
      </c>
      <c r="B30" s="14" t="s">
        <v>49</v>
      </c>
      <c r="C30" s="14" t="s">
        <v>50</v>
      </c>
      <c r="G30" s="111"/>
    </row>
    <row r="31" spans="1:7" x14ac:dyDescent="0.25">
      <c r="A31" s="110"/>
      <c r="C31" s="14" t="s">
        <v>51</v>
      </c>
      <c r="G31" s="111"/>
    </row>
    <row r="32" spans="1:7" x14ac:dyDescent="0.25">
      <c r="A32" s="110"/>
      <c r="C32" s="14" t="s">
        <v>52</v>
      </c>
      <c r="G32" s="111"/>
    </row>
    <row r="33" spans="1:7" x14ac:dyDescent="0.25">
      <c r="A33" s="110"/>
      <c r="G33" s="111"/>
    </row>
    <row r="34" spans="1:7" x14ac:dyDescent="0.25">
      <c r="A34" s="110" t="s">
        <v>53</v>
      </c>
      <c r="B34" s="14" t="s">
        <v>54</v>
      </c>
      <c r="C34" s="14" t="s">
        <v>272</v>
      </c>
      <c r="G34" s="111"/>
    </row>
    <row r="35" spans="1:7" x14ac:dyDescent="0.25">
      <c r="A35" s="110"/>
      <c r="C35" s="14" t="s">
        <v>55</v>
      </c>
      <c r="G35" s="111"/>
    </row>
    <row r="36" spans="1:7" x14ac:dyDescent="0.25">
      <c r="A36" s="110"/>
      <c r="C36" s="14" t="s">
        <v>56</v>
      </c>
      <c r="G36" s="111"/>
    </row>
    <row r="37" spans="1:7" x14ac:dyDescent="0.25">
      <c r="A37" s="110"/>
      <c r="G37" s="111"/>
    </row>
    <row r="38" spans="1:7" x14ac:dyDescent="0.25">
      <c r="A38" s="110" t="s">
        <v>57</v>
      </c>
      <c r="B38" s="14" t="s">
        <v>58</v>
      </c>
      <c r="C38" s="14" t="s">
        <v>273</v>
      </c>
      <c r="G38" s="111"/>
    </row>
    <row r="39" spans="1:7" x14ac:dyDescent="0.25">
      <c r="A39" s="110"/>
      <c r="B39" s="14" t="s">
        <v>59</v>
      </c>
      <c r="C39" s="14" t="s">
        <v>60</v>
      </c>
      <c r="G39" s="111"/>
    </row>
    <row r="40" spans="1:7" x14ac:dyDescent="0.25">
      <c r="A40" s="110"/>
      <c r="G40" s="111"/>
    </row>
    <row r="41" spans="1:7" x14ac:dyDescent="0.25">
      <c r="A41" s="110" t="s">
        <v>61</v>
      </c>
      <c r="B41" s="14" t="s">
        <v>62</v>
      </c>
      <c r="C41" s="14" t="s">
        <v>64</v>
      </c>
      <c r="G41" s="111"/>
    </row>
    <row r="42" spans="1:7" x14ac:dyDescent="0.25">
      <c r="A42" s="110"/>
      <c r="B42" s="14" t="s">
        <v>63</v>
      </c>
      <c r="C42" s="14" t="s">
        <v>65</v>
      </c>
      <c r="G42" s="111"/>
    </row>
    <row r="43" spans="1:7" x14ac:dyDescent="0.25">
      <c r="A43" s="110"/>
      <c r="C43" s="14" t="s">
        <v>66</v>
      </c>
      <c r="G43" s="111"/>
    </row>
    <row r="44" spans="1:7" x14ac:dyDescent="0.25">
      <c r="A44" s="110"/>
      <c r="C44" s="14" t="s">
        <v>67</v>
      </c>
      <c r="G44" s="111"/>
    </row>
    <row r="45" spans="1:7" x14ac:dyDescent="0.25">
      <c r="A45" s="110"/>
      <c r="G45" s="111"/>
    </row>
    <row r="46" spans="1:7" x14ac:dyDescent="0.25">
      <c r="A46" s="110" t="s">
        <v>68</v>
      </c>
      <c r="B46" s="14" t="s">
        <v>69</v>
      </c>
      <c r="C46" s="14" t="s">
        <v>70</v>
      </c>
      <c r="G46" s="111"/>
    </row>
    <row r="47" spans="1:7" x14ac:dyDescent="0.25">
      <c r="A47" s="110"/>
      <c r="C47" s="14" t="s">
        <v>71</v>
      </c>
      <c r="G47" s="111"/>
    </row>
    <row r="48" spans="1:7" x14ac:dyDescent="0.25">
      <c r="A48" s="110"/>
      <c r="C48" s="14" t="s">
        <v>72</v>
      </c>
      <c r="G48" s="111"/>
    </row>
    <row r="49" spans="1:7" x14ac:dyDescent="0.25">
      <c r="A49" s="110"/>
      <c r="G49" s="111"/>
    </row>
    <row r="50" spans="1:7" x14ac:dyDescent="0.25">
      <c r="A50" s="110" t="s">
        <v>73</v>
      </c>
      <c r="B50" s="14" t="s">
        <v>74</v>
      </c>
      <c r="C50" s="14" t="s">
        <v>75</v>
      </c>
      <c r="G50" s="111"/>
    </row>
    <row r="51" spans="1:7" x14ac:dyDescent="0.25">
      <c r="A51" s="110"/>
      <c r="C51" s="14" t="s">
        <v>76</v>
      </c>
      <c r="G51" s="111"/>
    </row>
    <row r="52" spans="1:7" x14ac:dyDescent="0.25">
      <c r="A52" s="110"/>
      <c r="C52" s="14" t="s">
        <v>77</v>
      </c>
      <c r="G52" s="111"/>
    </row>
    <row r="53" spans="1:7" x14ac:dyDescent="0.25">
      <c r="A53" s="110"/>
      <c r="G53" s="111"/>
    </row>
    <row r="54" spans="1:7" x14ac:dyDescent="0.25">
      <c r="A54" s="110" t="s">
        <v>78</v>
      </c>
      <c r="B54" s="14" t="s">
        <v>79</v>
      </c>
      <c r="C54" s="14" t="s">
        <v>80</v>
      </c>
      <c r="G54" s="111"/>
    </row>
    <row r="55" spans="1:7" x14ac:dyDescent="0.25">
      <c r="A55" s="110"/>
      <c r="B55" s="14" t="s">
        <v>58</v>
      </c>
      <c r="C55" s="14" t="s">
        <v>81</v>
      </c>
      <c r="G55" s="111"/>
    </row>
    <row r="56" spans="1:7" x14ac:dyDescent="0.25">
      <c r="A56" s="110"/>
      <c r="C56" s="14" t="s">
        <v>82</v>
      </c>
      <c r="G56" s="111"/>
    </row>
    <row r="57" spans="1:7" x14ac:dyDescent="0.25">
      <c r="A57" s="110"/>
      <c r="C57" s="14" t="s">
        <v>83</v>
      </c>
      <c r="G57" s="111"/>
    </row>
    <row r="58" spans="1:7" x14ac:dyDescent="0.25">
      <c r="A58" s="110"/>
      <c r="C58" s="14" t="s">
        <v>84</v>
      </c>
      <c r="G58" s="111"/>
    </row>
    <row r="59" spans="1:7" x14ac:dyDescent="0.25">
      <c r="A59" s="110"/>
      <c r="G59" s="111"/>
    </row>
    <row r="60" spans="1:7" x14ac:dyDescent="0.25">
      <c r="A60" s="110" t="s">
        <v>85</v>
      </c>
      <c r="B60" s="14" t="s">
        <v>86</v>
      </c>
      <c r="C60" s="14" t="s">
        <v>87</v>
      </c>
      <c r="G60" s="111"/>
    </row>
    <row r="61" spans="1:7" x14ac:dyDescent="0.25">
      <c r="A61" s="110"/>
      <c r="G61" s="111"/>
    </row>
    <row r="62" spans="1:7" x14ac:dyDescent="0.25">
      <c r="A62" s="110" t="s">
        <v>88</v>
      </c>
      <c r="B62" s="14" t="s">
        <v>89</v>
      </c>
      <c r="C62" s="14" t="s">
        <v>91</v>
      </c>
      <c r="G62" s="111"/>
    </row>
    <row r="63" spans="1:7" x14ac:dyDescent="0.25">
      <c r="A63" s="110"/>
      <c r="B63" s="14" t="s">
        <v>90</v>
      </c>
      <c r="C63" s="14" t="s">
        <v>92</v>
      </c>
      <c r="G63" s="111"/>
    </row>
    <row r="64" spans="1:7" x14ac:dyDescent="0.25">
      <c r="A64" s="110"/>
      <c r="G64" s="111"/>
    </row>
    <row r="65" spans="1:7" x14ac:dyDescent="0.25">
      <c r="A65" s="110" t="s">
        <v>93</v>
      </c>
      <c r="B65" s="14" t="s">
        <v>94</v>
      </c>
      <c r="C65" s="14" t="s">
        <v>275</v>
      </c>
      <c r="G65" s="111"/>
    </row>
    <row r="66" spans="1:7" x14ac:dyDescent="0.25">
      <c r="A66" s="110"/>
      <c r="C66" s="14" t="s">
        <v>95</v>
      </c>
      <c r="G66" s="111"/>
    </row>
    <row r="67" spans="1:7" x14ac:dyDescent="0.25">
      <c r="A67" s="110"/>
      <c r="C67" s="14" t="s">
        <v>276</v>
      </c>
      <c r="G67" s="111"/>
    </row>
    <row r="68" spans="1:7" x14ac:dyDescent="0.25">
      <c r="A68" s="110"/>
      <c r="C68" s="14" t="s">
        <v>96</v>
      </c>
      <c r="G68" s="111"/>
    </row>
    <row r="69" spans="1:7" x14ac:dyDescent="0.25">
      <c r="A69" s="110"/>
      <c r="C69" s="14" t="s">
        <v>97</v>
      </c>
      <c r="G69" s="111"/>
    </row>
    <row r="70" spans="1:7" x14ac:dyDescent="0.25">
      <c r="A70" s="110"/>
      <c r="C70" s="14" t="s">
        <v>98</v>
      </c>
      <c r="G70" s="111"/>
    </row>
    <row r="71" spans="1:7" x14ac:dyDescent="0.25">
      <c r="A71" s="110"/>
      <c r="C71" s="14" t="s">
        <v>99</v>
      </c>
      <c r="G71" s="111"/>
    </row>
    <row r="72" spans="1:7" x14ac:dyDescent="0.25">
      <c r="A72" s="110"/>
      <c r="C72" s="14" t="s">
        <v>100</v>
      </c>
      <c r="G72" s="111"/>
    </row>
    <row r="73" spans="1:7" ht="15.75" thickBot="1" x14ac:dyDescent="0.3">
      <c r="A73" s="112"/>
      <c r="B73" s="113"/>
      <c r="C73" s="113" t="s">
        <v>101</v>
      </c>
      <c r="D73" s="113"/>
      <c r="E73" s="113"/>
      <c r="F73" s="113"/>
      <c r="G73" s="114"/>
    </row>
  </sheetData>
  <mergeCells count="2">
    <mergeCell ref="C3:D3"/>
    <mergeCell ref="C2:G2"/>
  </mergeCells>
  <pageMargins left="0.7" right="0.7" top="0.75" bottom="0.75" header="0.3" footer="0.3"/>
  <pageSetup orientation="portrait" r:id="rId1"/>
  <headerFooter>
    <oddHeader>&amp;C&amp;14RAINS COUNTY APPRAISAL DISTRICT</oddHeader>
    <oddFooter>&amp;L&amp;8Property Tax Assistance Division Property Classification Guide&amp;R&amp;8&amp;Z&amp;F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35"/>
  <sheetViews>
    <sheetView tabSelected="1" workbookViewId="0">
      <selection activeCell="N8" sqref="N8"/>
    </sheetView>
  </sheetViews>
  <sheetFormatPr defaultRowHeight="15" x14ac:dyDescent="0.25"/>
  <cols>
    <col min="1" max="2" width="9.140625" style="15"/>
    <col min="3" max="3" width="11.140625" style="15" customWidth="1"/>
    <col min="4" max="16384" width="9.140625" style="15"/>
  </cols>
  <sheetData>
    <row r="1" spans="1:15" x14ac:dyDescent="0.25">
      <c r="A1" s="82"/>
      <c r="B1" s="83"/>
      <c r="C1" s="83"/>
      <c r="D1" s="83">
        <v>2015</v>
      </c>
      <c r="E1" s="83">
        <v>2016</v>
      </c>
      <c r="F1" s="83">
        <v>2017</v>
      </c>
      <c r="G1" s="19">
        <v>2018</v>
      </c>
      <c r="H1" s="19">
        <v>2019</v>
      </c>
      <c r="I1" s="19">
        <v>2020</v>
      </c>
      <c r="J1" s="19">
        <v>2021</v>
      </c>
      <c r="K1" s="83">
        <v>2022</v>
      </c>
      <c r="L1" s="83">
        <v>2023</v>
      </c>
      <c r="M1" s="84">
        <v>2024</v>
      </c>
      <c r="N1" s="84">
        <v>2025</v>
      </c>
    </row>
    <row r="2" spans="1:15" x14ac:dyDescent="0.25">
      <c r="A2" s="85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86"/>
      <c r="N2" s="86"/>
    </row>
    <row r="3" spans="1:15" x14ac:dyDescent="0.25">
      <c r="A3" s="85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86"/>
      <c r="N3" s="86"/>
    </row>
    <row r="4" spans="1:15" x14ac:dyDescent="0.25">
      <c r="A4" s="85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86"/>
      <c r="N4" s="86"/>
    </row>
    <row r="5" spans="1:15" x14ac:dyDescent="0.25">
      <c r="A5" s="87" t="s">
        <v>177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86"/>
      <c r="N5" s="86"/>
    </row>
    <row r="6" spans="1:15" x14ac:dyDescent="0.25">
      <c r="A6" s="85" t="s">
        <v>172</v>
      </c>
      <c r="B6" s="76"/>
      <c r="C6" s="76"/>
      <c r="D6" s="39">
        <v>216</v>
      </c>
      <c r="E6" s="39">
        <v>594</v>
      </c>
      <c r="F6" s="39">
        <v>145</v>
      </c>
      <c r="G6" s="68">
        <v>220</v>
      </c>
      <c r="H6" s="68">
        <v>58</v>
      </c>
      <c r="I6" s="68">
        <v>217</v>
      </c>
      <c r="J6" s="68">
        <v>63</v>
      </c>
      <c r="K6" s="68">
        <v>281</v>
      </c>
      <c r="L6" s="68">
        <v>103</v>
      </c>
      <c r="M6" s="88">
        <v>968</v>
      </c>
      <c r="N6" s="88">
        <v>22</v>
      </c>
    </row>
    <row r="7" spans="1:15" x14ac:dyDescent="0.25">
      <c r="A7" s="85" t="s">
        <v>174</v>
      </c>
      <c r="B7" s="76"/>
      <c r="C7" s="76"/>
      <c r="D7" s="39">
        <v>814</v>
      </c>
      <c r="E7" s="39">
        <v>639</v>
      </c>
      <c r="F7" s="39">
        <v>397</v>
      </c>
      <c r="G7" s="68">
        <v>304</v>
      </c>
      <c r="H7" s="68">
        <v>144</v>
      </c>
      <c r="I7" s="68">
        <v>158</v>
      </c>
      <c r="J7" s="68">
        <v>32</v>
      </c>
      <c r="K7" s="68">
        <v>139</v>
      </c>
      <c r="L7" s="68">
        <v>288</v>
      </c>
      <c r="M7" s="88">
        <v>280</v>
      </c>
      <c r="N7" s="88">
        <v>432</v>
      </c>
    </row>
    <row r="8" spans="1:15" x14ac:dyDescent="0.25">
      <c r="A8" s="85" t="s">
        <v>173</v>
      </c>
      <c r="B8" s="76"/>
      <c r="C8" s="76"/>
      <c r="D8" s="76"/>
      <c r="E8" s="76">
        <v>0</v>
      </c>
      <c r="F8" s="76">
        <v>0</v>
      </c>
      <c r="G8" s="76">
        <v>0</v>
      </c>
      <c r="H8" s="27">
        <v>0</v>
      </c>
      <c r="I8" s="27">
        <v>0</v>
      </c>
      <c r="J8" s="27">
        <v>0</v>
      </c>
      <c r="K8" s="76">
        <v>0</v>
      </c>
      <c r="L8" s="76">
        <v>0</v>
      </c>
      <c r="M8" s="86">
        <v>7</v>
      </c>
      <c r="N8" s="86">
        <v>0</v>
      </c>
    </row>
    <row r="9" spans="1:15" x14ac:dyDescent="0.25">
      <c r="A9" s="85" t="s">
        <v>175</v>
      </c>
      <c r="B9" s="76"/>
      <c r="C9" s="76"/>
      <c r="D9" s="76">
        <v>1030</v>
      </c>
      <c r="E9" s="39">
        <f>SUM(E6:E8)</f>
        <v>1233</v>
      </c>
      <c r="F9" s="76">
        <v>542</v>
      </c>
      <c r="G9" s="76">
        <v>524</v>
      </c>
      <c r="H9" s="68">
        <f>SUM(H6:H8)</f>
        <v>202</v>
      </c>
      <c r="I9" s="39">
        <f>SUM(I6:I8)</f>
        <v>375</v>
      </c>
      <c r="J9" s="39">
        <f>SUM(J6:J8)</f>
        <v>95</v>
      </c>
      <c r="K9" s="39">
        <f>SUM(K6:K8)</f>
        <v>420</v>
      </c>
      <c r="L9" s="39">
        <v>391</v>
      </c>
      <c r="M9" s="89">
        <v>1255</v>
      </c>
      <c r="N9" s="89">
        <f>SUM(N6:N8)</f>
        <v>454</v>
      </c>
    </row>
    <row r="10" spans="1:15" x14ac:dyDescent="0.25">
      <c r="A10" s="85" t="s">
        <v>176</v>
      </c>
      <c r="B10" s="76"/>
      <c r="C10" s="76"/>
      <c r="D10" s="77">
        <f t="shared" ref="D10" si="0">SUM(D9/D31)*1</f>
        <v>7.1902268760907509E-2</v>
      </c>
      <c r="E10" s="77">
        <f>SUM(E9/E31)*1</f>
        <v>8.6199664429530198E-2</v>
      </c>
      <c r="F10" s="77">
        <f>SUM(F9/F31)</f>
        <v>3.701174542474734E-2</v>
      </c>
      <c r="G10" s="74">
        <f>SUM(G9/G31)</f>
        <v>4.1531267337718954E-2</v>
      </c>
      <c r="H10" s="78">
        <f>SUM(H9/H31)</f>
        <v>1.9596429957314709E-2</v>
      </c>
      <c r="I10" s="76">
        <f>SUM(I9/I31)*1</f>
        <v>3.1441267711914148E-2</v>
      </c>
      <c r="J10" s="76">
        <f>SUM(J9/J31)*1</f>
        <v>7.2474824534635336E-3</v>
      </c>
      <c r="K10" s="76">
        <f>SUM(K9/K31)*10</f>
        <v>0.34221461745294551</v>
      </c>
      <c r="L10" s="76">
        <f>SUM(L9/L31)*10</f>
        <v>0.29727058465749256</v>
      </c>
      <c r="M10" s="86">
        <f>SUM(M9/M31)*10</f>
        <v>0.93433591423466356</v>
      </c>
      <c r="N10" s="86">
        <f>SUM(N9/N31)*10</f>
        <v>0.42461653572764685</v>
      </c>
    </row>
    <row r="11" spans="1:15" x14ac:dyDescent="0.25">
      <c r="A11" s="85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86"/>
      <c r="N11" s="86"/>
    </row>
    <row r="12" spans="1:15" x14ac:dyDescent="0.25">
      <c r="A12" s="85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86"/>
      <c r="N12" s="86"/>
    </row>
    <row r="13" spans="1:15" x14ac:dyDescent="0.25">
      <c r="A13" s="87" t="s">
        <v>178</v>
      </c>
      <c r="B13" s="76"/>
      <c r="C13" s="76"/>
      <c r="D13" s="76"/>
      <c r="E13" s="76"/>
      <c r="F13" s="76"/>
      <c r="G13" s="76"/>
      <c r="H13" s="76"/>
      <c r="I13" s="76"/>
      <c r="J13" s="76">
        <v>888</v>
      </c>
      <c r="K13" s="76">
        <v>853</v>
      </c>
      <c r="L13" s="76">
        <v>894</v>
      </c>
      <c r="M13" s="86">
        <v>621</v>
      </c>
      <c r="N13" s="86">
        <v>531</v>
      </c>
    </row>
    <row r="14" spans="1:15" x14ac:dyDescent="0.25">
      <c r="A14" s="85" t="s">
        <v>179</v>
      </c>
      <c r="B14" s="76"/>
      <c r="C14" s="76"/>
      <c r="D14" s="39">
        <v>5</v>
      </c>
      <c r="E14" s="39">
        <v>0</v>
      </c>
      <c r="F14" s="39">
        <v>0</v>
      </c>
      <c r="G14" s="68">
        <v>0</v>
      </c>
      <c r="H14" s="68">
        <v>0</v>
      </c>
      <c r="I14" s="68">
        <v>0</v>
      </c>
      <c r="J14" s="68">
        <v>0</v>
      </c>
      <c r="K14" s="68">
        <v>0</v>
      </c>
      <c r="L14" s="68">
        <v>0</v>
      </c>
      <c r="M14" s="88">
        <v>6</v>
      </c>
      <c r="N14" s="88"/>
    </row>
    <row r="15" spans="1:15" x14ac:dyDescent="0.25">
      <c r="A15" s="85" t="s">
        <v>180</v>
      </c>
      <c r="B15" s="76"/>
      <c r="C15" s="76"/>
      <c r="D15" s="39">
        <v>29</v>
      </c>
      <c r="E15" s="39">
        <v>146</v>
      </c>
      <c r="F15" s="39">
        <v>227</v>
      </c>
      <c r="G15" s="68">
        <v>87</v>
      </c>
      <c r="H15" s="68">
        <v>99</v>
      </c>
      <c r="I15" s="68">
        <v>136</v>
      </c>
      <c r="J15" s="68">
        <v>113</v>
      </c>
      <c r="K15" s="68">
        <v>300</v>
      </c>
      <c r="L15" s="68">
        <v>296</v>
      </c>
      <c r="M15" s="88">
        <v>226</v>
      </c>
      <c r="N15" s="88">
        <v>146</v>
      </c>
    </row>
    <row r="16" spans="1:15" x14ac:dyDescent="0.25">
      <c r="A16" s="85" t="s">
        <v>181</v>
      </c>
      <c r="B16" s="76"/>
      <c r="C16" s="76"/>
      <c r="D16" s="39">
        <v>187</v>
      </c>
      <c r="E16" s="39">
        <v>104</v>
      </c>
      <c r="F16" s="39">
        <v>294</v>
      </c>
      <c r="G16" s="68">
        <v>185</v>
      </c>
      <c r="H16" s="68">
        <v>164</v>
      </c>
      <c r="I16" s="68">
        <v>178</v>
      </c>
      <c r="J16" s="68">
        <v>251</v>
      </c>
      <c r="K16" s="68">
        <v>255</v>
      </c>
      <c r="L16" s="68">
        <v>357</v>
      </c>
      <c r="M16" s="88">
        <v>238</v>
      </c>
      <c r="N16" s="88">
        <v>260</v>
      </c>
      <c r="O16" s="1"/>
    </row>
    <row r="17" spans="1:14" x14ac:dyDescent="0.25">
      <c r="A17" s="85" t="s">
        <v>182</v>
      </c>
      <c r="B17" s="76"/>
      <c r="C17" s="76"/>
      <c r="D17" s="39">
        <v>31</v>
      </c>
      <c r="E17" s="39">
        <v>26</v>
      </c>
      <c r="F17" s="39">
        <v>216</v>
      </c>
      <c r="G17" s="68">
        <v>93</v>
      </c>
      <c r="H17" s="68">
        <v>240</v>
      </c>
      <c r="I17" s="68">
        <v>186</v>
      </c>
      <c r="J17" s="68">
        <v>259</v>
      </c>
      <c r="K17" s="68">
        <v>251</v>
      </c>
      <c r="L17" s="68">
        <v>241</v>
      </c>
      <c r="M17" s="88">
        <v>149</v>
      </c>
      <c r="N17" s="88">
        <v>120</v>
      </c>
    </row>
    <row r="18" spans="1:14" x14ac:dyDescent="0.25">
      <c r="A18" s="85" t="s">
        <v>183</v>
      </c>
      <c r="B18" s="76"/>
      <c r="C18" s="76"/>
      <c r="D18" s="39">
        <v>0</v>
      </c>
      <c r="E18" s="39">
        <v>1</v>
      </c>
      <c r="F18" s="39">
        <v>0</v>
      </c>
      <c r="G18" s="68">
        <v>0</v>
      </c>
      <c r="H18" s="68">
        <v>0</v>
      </c>
      <c r="I18" s="68">
        <v>1</v>
      </c>
      <c r="J18" s="68">
        <v>5</v>
      </c>
      <c r="K18" s="68">
        <v>1</v>
      </c>
      <c r="L18" s="68">
        <v>2</v>
      </c>
      <c r="M18" s="88">
        <v>2</v>
      </c>
      <c r="N18" s="88">
        <v>5</v>
      </c>
    </row>
    <row r="19" spans="1:14" x14ac:dyDescent="0.25">
      <c r="A19" s="85" t="s">
        <v>175</v>
      </c>
      <c r="B19" s="76"/>
      <c r="C19" s="76"/>
      <c r="D19" s="39">
        <v>242</v>
      </c>
      <c r="E19" s="79">
        <f>SUM(E14:E18)</f>
        <v>277</v>
      </c>
      <c r="F19" s="39">
        <f>SUM(F14:F18)</f>
        <v>737</v>
      </c>
      <c r="G19" s="68">
        <v>365</v>
      </c>
      <c r="H19" s="39">
        <f t="shared" ref="H19:N19" si="1">SUM(H14:H18)</f>
        <v>503</v>
      </c>
      <c r="I19" s="39">
        <f t="shared" si="1"/>
        <v>501</v>
      </c>
      <c r="J19" s="39">
        <f t="shared" si="1"/>
        <v>628</v>
      </c>
      <c r="K19" s="39">
        <f t="shared" si="1"/>
        <v>807</v>
      </c>
      <c r="L19" s="39">
        <f t="shared" si="1"/>
        <v>896</v>
      </c>
      <c r="M19" s="89">
        <f t="shared" si="1"/>
        <v>621</v>
      </c>
      <c r="N19" s="89">
        <f t="shared" si="1"/>
        <v>531</v>
      </c>
    </row>
    <row r="20" spans="1:14" x14ac:dyDescent="0.25">
      <c r="A20" s="85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86"/>
      <c r="N20" s="86"/>
    </row>
    <row r="21" spans="1:14" x14ac:dyDescent="0.25">
      <c r="A21" s="87" t="s">
        <v>184</v>
      </c>
      <c r="B21" s="76"/>
      <c r="C21" s="76"/>
      <c r="D21" s="76"/>
      <c r="E21" s="76"/>
      <c r="F21" s="76"/>
      <c r="G21" s="76"/>
      <c r="H21" s="76"/>
      <c r="I21" s="76"/>
      <c r="J21" s="76"/>
      <c r="K21" s="68">
        <v>118</v>
      </c>
      <c r="L21" s="68">
        <v>137</v>
      </c>
      <c r="M21" s="88">
        <v>101</v>
      </c>
      <c r="N21" s="88">
        <v>60</v>
      </c>
    </row>
    <row r="22" spans="1:14" x14ac:dyDescent="0.25">
      <c r="A22" s="85" t="s">
        <v>179</v>
      </c>
      <c r="B22" s="76"/>
      <c r="C22" s="76"/>
      <c r="D22" s="39">
        <v>1</v>
      </c>
      <c r="E22" s="39">
        <v>0</v>
      </c>
      <c r="F22" s="76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88">
        <v>4</v>
      </c>
      <c r="N22" s="88"/>
    </row>
    <row r="23" spans="1:14" x14ac:dyDescent="0.25">
      <c r="A23" s="85" t="s">
        <v>185</v>
      </c>
      <c r="B23" s="76"/>
      <c r="C23" s="76"/>
      <c r="D23" s="39">
        <v>0</v>
      </c>
      <c r="E23" s="39">
        <v>0</v>
      </c>
      <c r="F23" s="76">
        <v>0</v>
      </c>
      <c r="G23" s="68">
        <v>4</v>
      </c>
      <c r="H23" s="68">
        <v>7</v>
      </c>
      <c r="I23" s="68">
        <v>24</v>
      </c>
      <c r="J23" s="68">
        <v>12</v>
      </c>
      <c r="K23" s="68">
        <v>35</v>
      </c>
      <c r="L23" s="68">
        <v>85</v>
      </c>
      <c r="M23" s="88">
        <v>19</v>
      </c>
      <c r="N23" s="88">
        <v>13</v>
      </c>
    </row>
    <row r="24" spans="1:14" x14ac:dyDescent="0.25">
      <c r="A24" s="85" t="s">
        <v>181</v>
      </c>
      <c r="B24" s="76"/>
      <c r="C24" s="76"/>
      <c r="D24" s="39">
        <v>2</v>
      </c>
      <c r="E24" s="39">
        <v>28</v>
      </c>
      <c r="F24" s="76">
        <v>0</v>
      </c>
      <c r="G24" s="68">
        <v>10</v>
      </c>
      <c r="H24" s="68">
        <v>23</v>
      </c>
      <c r="I24" s="68">
        <v>64</v>
      </c>
      <c r="J24" s="68">
        <v>40</v>
      </c>
      <c r="K24" s="68">
        <v>35</v>
      </c>
      <c r="L24" s="68">
        <v>35</v>
      </c>
      <c r="M24" s="88">
        <v>41</v>
      </c>
      <c r="N24" s="88">
        <v>30</v>
      </c>
    </row>
    <row r="25" spans="1:14" x14ac:dyDescent="0.25">
      <c r="A25" s="85" t="s">
        <v>182</v>
      </c>
      <c r="B25" s="76"/>
      <c r="C25" s="76"/>
      <c r="D25" s="39">
        <v>5</v>
      </c>
      <c r="E25" s="39">
        <v>1</v>
      </c>
      <c r="F25" s="76">
        <v>4</v>
      </c>
      <c r="G25" s="68">
        <v>6</v>
      </c>
      <c r="H25" s="68">
        <v>14</v>
      </c>
      <c r="I25" s="68">
        <v>50</v>
      </c>
      <c r="J25" s="68">
        <v>32</v>
      </c>
      <c r="K25" s="68">
        <v>41</v>
      </c>
      <c r="L25" s="68">
        <v>17</v>
      </c>
      <c r="M25" s="88">
        <v>37</v>
      </c>
      <c r="N25" s="88">
        <v>12</v>
      </c>
    </row>
    <row r="26" spans="1:14" x14ac:dyDescent="0.25">
      <c r="A26" s="85" t="s">
        <v>183</v>
      </c>
      <c r="B26" s="76"/>
      <c r="C26" s="76"/>
      <c r="D26" s="39">
        <v>0</v>
      </c>
      <c r="E26" s="39">
        <v>0</v>
      </c>
      <c r="F26" s="76">
        <v>0</v>
      </c>
      <c r="G26" s="27">
        <v>0</v>
      </c>
      <c r="H26" s="80">
        <v>1</v>
      </c>
      <c r="I26" s="76">
        <v>0</v>
      </c>
      <c r="J26" s="68">
        <v>0</v>
      </c>
      <c r="K26" s="76"/>
      <c r="L26" s="68">
        <v>0</v>
      </c>
      <c r="M26" s="86"/>
      <c r="N26" s="86">
        <v>5</v>
      </c>
    </row>
    <row r="27" spans="1:14" x14ac:dyDescent="0.25">
      <c r="A27" s="85" t="s">
        <v>175</v>
      </c>
      <c r="B27" s="76"/>
      <c r="C27" s="76"/>
      <c r="D27" s="39">
        <v>8</v>
      </c>
      <c r="E27" s="39">
        <f>SUM(E22:E26)</f>
        <v>29</v>
      </c>
      <c r="F27" s="76">
        <v>4</v>
      </c>
      <c r="G27" s="76">
        <v>20</v>
      </c>
      <c r="H27" s="39">
        <f t="shared" ref="H27:N27" si="2">SUM(H22:H26)</f>
        <v>45</v>
      </c>
      <c r="I27" s="39">
        <f t="shared" si="2"/>
        <v>138</v>
      </c>
      <c r="J27" s="39">
        <f t="shared" si="2"/>
        <v>84</v>
      </c>
      <c r="K27" s="39">
        <f t="shared" si="2"/>
        <v>111</v>
      </c>
      <c r="L27" s="39">
        <f t="shared" si="2"/>
        <v>137</v>
      </c>
      <c r="M27" s="89">
        <f t="shared" si="2"/>
        <v>101</v>
      </c>
      <c r="N27" s="89">
        <f t="shared" si="2"/>
        <v>60</v>
      </c>
    </row>
    <row r="28" spans="1:14" x14ac:dyDescent="0.25">
      <c r="A28" s="85" t="s">
        <v>186</v>
      </c>
      <c r="B28" s="76"/>
      <c r="C28" s="76"/>
      <c r="D28" s="77">
        <f t="shared" ref="D28" si="3">SUM(D19/D31)*1</f>
        <v>1.6893542757417102E-2</v>
      </c>
      <c r="E28" s="77">
        <f>SUM(E19/E31)</f>
        <v>1.9365212527964207E-2</v>
      </c>
      <c r="F28" s="78">
        <f>SUM(F19/F31)</f>
        <v>5.0327779295274516E-2</v>
      </c>
      <c r="G28" s="78">
        <f>SUM(G19/G31)</f>
        <v>2.8929222477609574E-2</v>
      </c>
      <c r="H28" s="78">
        <f>SUM(H19/H31)</f>
        <v>4.8797050834303454E-2</v>
      </c>
      <c r="I28" s="81">
        <f>SUM(I19/I31)</f>
        <v>4.2005533663117295E-2</v>
      </c>
      <c r="J28" s="81">
        <f>SUM(J19/J31)*1</f>
        <v>4.7909673481843149E-2</v>
      </c>
      <c r="K28" s="81">
        <f>SUM(K19/K31)*1</f>
        <v>6.5754094353458817E-2</v>
      </c>
      <c r="L28" s="81">
        <f>SUM(L19/L31)*1</f>
        <v>6.8121341138903668E-2</v>
      </c>
      <c r="M28" s="90">
        <f>SUM(M19/M31)*1</f>
        <v>4.6232876712328765E-2</v>
      </c>
      <c r="N28" s="90">
        <f>SUM(N19/N31)*1</f>
        <v>4.9663299663299666E-2</v>
      </c>
    </row>
    <row r="29" spans="1:14" x14ac:dyDescent="0.25">
      <c r="A29" s="85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86"/>
      <c r="N29" s="86"/>
    </row>
    <row r="30" spans="1:14" x14ac:dyDescent="0.25">
      <c r="A30" s="85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86"/>
      <c r="N30" s="86"/>
    </row>
    <row r="31" spans="1:14" ht="15.75" thickBot="1" x14ac:dyDescent="0.3">
      <c r="A31" s="91" t="s">
        <v>187</v>
      </c>
      <c r="B31" s="92"/>
      <c r="C31" s="92"/>
      <c r="D31" s="93">
        <v>14325</v>
      </c>
      <c r="E31" s="93">
        <v>14304</v>
      </c>
      <c r="F31" s="93">
        <v>14644</v>
      </c>
      <c r="G31" s="94">
        <v>12617</v>
      </c>
      <c r="H31" s="94">
        <v>10308</v>
      </c>
      <c r="I31" s="94">
        <v>11927</v>
      </c>
      <c r="J31" s="94">
        <v>13108</v>
      </c>
      <c r="K31" s="94">
        <v>12273</v>
      </c>
      <c r="L31" s="94">
        <v>13153</v>
      </c>
      <c r="M31" s="95">
        <v>13432</v>
      </c>
      <c r="N31" s="95">
        <v>10692</v>
      </c>
    </row>
    <row r="32" spans="1:14" x14ac:dyDescent="0.25">
      <c r="A32" s="15" t="s">
        <v>188</v>
      </c>
    </row>
    <row r="33" spans="1:1" x14ac:dyDescent="0.25">
      <c r="A33" s="15" t="s">
        <v>189</v>
      </c>
    </row>
    <row r="35" spans="1:1" x14ac:dyDescent="0.25">
      <c r="A35" s="15" t="s">
        <v>281</v>
      </c>
    </row>
  </sheetData>
  <pageMargins left="0.7" right="0.7" top="0.75" bottom="0.75" header="0.3" footer="0.3"/>
  <pageSetup scale="8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41"/>
  <sheetViews>
    <sheetView workbookViewId="0">
      <selection activeCell="J29" sqref="J29"/>
    </sheetView>
  </sheetViews>
  <sheetFormatPr defaultRowHeight="15" x14ac:dyDescent="0.25"/>
  <cols>
    <col min="1" max="1" width="5.140625" customWidth="1"/>
    <col min="5" max="5" width="17.85546875" customWidth="1"/>
    <col min="6" max="6" width="10.5703125" style="3" bestFit="1" customWidth="1"/>
    <col min="7" max="7" width="21.140625" style="3" customWidth="1"/>
    <col min="8" max="8" width="11.140625" style="2" bestFit="1" customWidth="1"/>
    <col min="11" max="11" width="16.28515625" bestFit="1" customWidth="1"/>
  </cols>
  <sheetData>
    <row r="1" spans="1:11" x14ac:dyDescent="0.25">
      <c r="C1">
        <v>2024</v>
      </c>
      <c r="F1" s="29" t="s">
        <v>102</v>
      </c>
      <c r="G1" s="29" t="s">
        <v>104</v>
      </c>
      <c r="H1" s="72" t="s">
        <v>107</v>
      </c>
    </row>
    <row r="2" spans="1:11" x14ac:dyDescent="0.25">
      <c r="A2" s="121" t="s">
        <v>271</v>
      </c>
      <c r="B2" s="121"/>
      <c r="C2" s="121"/>
      <c r="D2" s="121"/>
      <c r="E2" s="121"/>
      <c r="F2" s="29" t="s">
        <v>103</v>
      </c>
      <c r="G2" s="29" t="s">
        <v>105</v>
      </c>
      <c r="H2" s="72" t="s">
        <v>108</v>
      </c>
    </row>
    <row r="3" spans="1:11" x14ac:dyDescent="0.25">
      <c r="F3" s="29"/>
      <c r="G3" s="29" t="s">
        <v>106</v>
      </c>
      <c r="H3" s="72" t="s">
        <v>109</v>
      </c>
    </row>
    <row r="4" spans="1:11" x14ac:dyDescent="0.25">
      <c r="F4" s="29"/>
      <c r="G4" s="29"/>
      <c r="H4" s="72"/>
    </row>
    <row r="5" spans="1:11" x14ac:dyDescent="0.25">
      <c r="A5" s="71" t="s">
        <v>12</v>
      </c>
      <c r="B5" s="20" t="s">
        <v>110</v>
      </c>
      <c r="C5" s="62"/>
      <c r="D5" s="62"/>
      <c r="E5" s="21"/>
      <c r="F5" s="73">
        <v>6389</v>
      </c>
      <c r="G5" s="73">
        <v>840640412</v>
      </c>
      <c r="H5" s="74">
        <f>SUM(G5/G23)</f>
        <v>0.50746779752760995</v>
      </c>
    </row>
    <row r="6" spans="1:11" x14ac:dyDescent="0.25">
      <c r="A6" s="71" t="s">
        <v>20</v>
      </c>
      <c r="B6" s="63" t="s">
        <v>111</v>
      </c>
      <c r="E6" s="23"/>
      <c r="F6" s="73">
        <v>20</v>
      </c>
      <c r="G6" s="73">
        <v>5945183</v>
      </c>
      <c r="H6" s="74">
        <f>SUM(G6/G23)*100</f>
        <v>0.35889173061889257</v>
      </c>
    </row>
    <row r="7" spans="1:11" x14ac:dyDescent="0.25">
      <c r="A7" s="71" t="s">
        <v>24</v>
      </c>
      <c r="B7" s="63" t="s">
        <v>112</v>
      </c>
      <c r="E7" s="23"/>
      <c r="F7" s="73">
        <v>1637</v>
      </c>
      <c r="G7" s="73">
        <v>33447851</v>
      </c>
      <c r="H7" s="74">
        <f>SUM(G7/G23)</f>
        <v>2.019140055213247E-2</v>
      </c>
    </row>
    <row r="8" spans="1:11" x14ac:dyDescent="0.25">
      <c r="A8" s="71" t="s">
        <v>30</v>
      </c>
      <c r="B8" s="63" t="s">
        <v>113</v>
      </c>
      <c r="E8" s="23"/>
      <c r="F8" s="73">
        <v>3319</v>
      </c>
      <c r="G8" s="73">
        <v>13930025</v>
      </c>
      <c r="H8" s="74">
        <f>SUM(G8/G23)</f>
        <v>8.4091116788405657E-3</v>
      </c>
    </row>
    <row r="9" spans="1:11" x14ac:dyDescent="0.25">
      <c r="A9" s="71" t="s">
        <v>33</v>
      </c>
      <c r="B9" s="63" t="s">
        <v>224</v>
      </c>
      <c r="E9" s="23"/>
      <c r="F9" s="73">
        <v>1023</v>
      </c>
      <c r="G9" s="73">
        <v>16645299</v>
      </c>
      <c r="H9" s="74" t="e">
        <f>SUM(G9/G22)</f>
        <v>#DIV/0!</v>
      </c>
    </row>
    <row r="10" spans="1:11" x14ac:dyDescent="0.25">
      <c r="A10" s="71" t="s">
        <v>40</v>
      </c>
      <c r="B10" s="63" t="s">
        <v>225</v>
      </c>
      <c r="E10" s="23"/>
      <c r="F10" s="73">
        <v>3246</v>
      </c>
      <c r="G10" s="73">
        <v>542189225</v>
      </c>
      <c r="H10" s="74">
        <f>SUM(G10/G23)</f>
        <v>0.3273023375111685</v>
      </c>
      <c r="K10" s="12"/>
    </row>
    <row r="11" spans="1:11" x14ac:dyDescent="0.25">
      <c r="A11" s="71" t="s">
        <v>43</v>
      </c>
      <c r="B11" s="63" t="s">
        <v>114</v>
      </c>
      <c r="E11" s="23"/>
      <c r="F11" s="73">
        <v>423</v>
      </c>
      <c r="G11" s="73">
        <v>110441515</v>
      </c>
      <c r="H11" s="74">
        <f>SUM(G11/G23)</f>
        <v>6.6670019157564001E-2</v>
      </c>
    </row>
    <row r="12" spans="1:11" x14ac:dyDescent="0.25">
      <c r="A12" s="71" t="s">
        <v>48</v>
      </c>
      <c r="B12" s="63" t="s">
        <v>115</v>
      </c>
      <c r="E12" s="23"/>
      <c r="F12" s="73">
        <v>16</v>
      </c>
      <c r="G12" s="73">
        <v>13116980</v>
      </c>
      <c r="H12" s="74">
        <f>SUM(G12/G23)</f>
        <v>7.9183023511528606E-3</v>
      </c>
    </row>
    <row r="13" spans="1:11" x14ac:dyDescent="0.25">
      <c r="A13" s="71" t="s">
        <v>53</v>
      </c>
      <c r="B13" s="63" t="s">
        <v>54</v>
      </c>
      <c r="E13" s="23"/>
      <c r="F13" s="73">
        <v>15</v>
      </c>
      <c r="G13" s="73">
        <v>1062290</v>
      </c>
      <c r="H13" s="74">
        <f>SUM(G13/G23)</f>
        <v>6.4127058245161395E-4</v>
      </c>
    </row>
    <row r="14" spans="1:11" x14ac:dyDescent="0.25">
      <c r="A14" s="71" t="s">
        <v>57</v>
      </c>
      <c r="B14" s="63" t="s">
        <v>116</v>
      </c>
      <c r="E14" s="23"/>
      <c r="F14" s="73">
        <v>0</v>
      </c>
      <c r="G14" s="73">
        <v>0</v>
      </c>
      <c r="H14" s="72">
        <f>SUM(G14/G23)</f>
        <v>0</v>
      </c>
    </row>
    <row r="15" spans="1:11" x14ac:dyDescent="0.25">
      <c r="A15" s="71" t="s">
        <v>61</v>
      </c>
      <c r="B15" s="63" t="s">
        <v>117</v>
      </c>
      <c r="E15" s="23"/>
      <c r="F15" s="73">
        <v>117</v>
      </c>
      <c r="G15" s="73">
        <v>33457722</v>
      </c>
      <c r="H15" s="74">
        <f>SUM(G15/G23)</f>
        <v>2.0197359359915072E-2</v>
      </c>
    </row>
    <row r="16" spans="1:11" x14ac:dyDescent="0.25">
      <c r="A16" s="71" t="s">
        <v>68</v>
      </c>
      <c r="B16" s="63" t="s">
        <v>69</v>
      </c>
      <c r="E16" s="23"/>
      <c r="F16" s="73">
        <v>427</v>
      </c>
      <c r="G16" s="73">
        <v>27650702</v>
      </c>
      <c r="H16" s="74">
        <f>SUM(G16/G23)</f>
        <v>1.6691846648971571E-2</v>
      </c>
    </row>
    <row r="17" spans="1:8" x14ac:dyDescent="0.25">
      <c r="A17" s="71" t="s">
        <v>73</v>
      </c>
      <c r="B17" s="63" t="s">
        <v>74</v>
      </c>
      <c r="E17" s="23"/>
      <c r="F17" s="73">
        <v>117</v>
      </c>
      <c r="G17" s="73">
        <v>16605190</v>
      </c>
      <c r="H17" s="74">
        <f>SUM(G17/G23)</f>
        <v>1.0024023442769599E-2</v>
      </c>
    </row>
    <row r="18" spans="1:8" x14ac:dyDescent="0.25">
      <c r="A18" s="71" t="s">
        <v>78</v>
      </c>
      <c r="B18" s="63" t="s">
        <v>118</v>
      </c>
      <c r="E18" s="23"/>
      <c r="F18" s="73">
        <v>10</v>
      </c>
      <c r="G18" s="73">
        <v>564733</v>
      </c>
      <c r="H18" s="74">
        <f>SUM(G18/G23)</f>
        <v>3.4091129525802495E-4</v>
      </c>
    </row>
    <row r="19" spans="1:8" x14ac:dyDescent="0.25">
      <c r="A19" s="71" t="s">
        <v>85</v>
      </c>
      <c r="B19" s="63" t="s">
        <v>86</v>
      </c>
      <c r="E19" s="23"/>
      <c r="F19" s="73">
        <v>1</v>
      </c>
      <c r="G19" s="73">
        <v>61646</v>
      </c>
      <c r="H19" s="72" t="e">
        <f>SUM(G19/G22)</f>
        <v>#DIV/0!</v>
      </c>
    </row>
    <row r="20" spans="1:8" x14ac:dyDescent="0.25">
      <c r="A20" s="71" t="s">
        <v>119</v>
      </c>
      <c r="B20" s="63" t="s">
        <v>120</v>
      </c>
      <c r="E20" s="23"/>
      <c r="F20" s="73">
        <v>15</v>
      </c>
      <c r="G20" s="73">
        <v>710734</v>
      </c>
      <c r="H20" s="74">
        <f>SUM(G20/G23)</f>
        <v>4.2904744104544469E-4</v>
      </c>
    </row>
    <row r="21" spans="1:8" x14ac:dyDescent="0.25">
      <c r="A21" s="71" t="s">
        <v>93</v>
      </c>
      <c r="B21" s="63" t="s">
        <v>94</v>
      </c>
      <c r="E21" s="23"/>
      <c r="F21" s="73">
        <v>5</v>
      </c>
      <c r="G21" s="73">
        <v>69915</v>
      </c>
      <c r="H21" s="74">
        <f>SUM(G21/G23)</f>
        <v>4.220545498131828E-5</v>
      </c>
    </row>
    <row r="22" spans="1:8" x14ac:dyDescent="0.25">
      <c r="A22" s="71" t="s">
        <v>226</v>
      </c>
      <c r="B22" s="18" t="s">
        <v>227</v>
      </c>
      <c r="C22" s="16"/>
      <c r="D22" s="16"/>
      <c r="E22" s="64"/>
      <c r="F22" s="73">
        <v>525</v>
      </c>
      <c r="G22" s="73">
        <v>0</v>
      </c>
      <c r="H22" s="75">
        <f>SUM(G22/G23)</f>
        <v>0</v>
      </c>
    </row>
    <row r="23" spans="1:8" x14ac:dyDescent="0.25">
      <c r="F23" s="73">
        <f>SUM(F5:F22)</f>
        <v>17305</v>
      </c>
      <c r="G23" s="73">
        <f>SUM(G5:G22)</f>
        <v>1656539422</v>
      </c>
      <c r="H23" s="72"/>
    </row>
    <row r="24" spans="1:8" x14ac:dyDescent="0.25">
      <c r="F24" s="4"/>
      <c r="G24" s="4"/>
    </row>
    <row r="25" spans="1:8" x14ac:dyDescent="0.25">
      <c r="F25" s="4"/>
      <c r="G25" s="4"/>
    </row>
    <row r="26" spans="1:8" x14ac:dyDescent="0.25">
      <c r="F26" s="4"/>
      <c r="G26" s="4"/>
    </row>
    <row r="27" spans="1:8" x14ac:dyDescent="0.25">
      <c r="F27" s="4"/>
      <c r="G27" s="4"/>
    </row>
    <row r="28" spans="1:8" x14ac:dyDescent="0.25">
      <c r="F28" s="4"/>
      <c r="G28" s="4"/>
    </row>
    <row r="29" spans="1:8" x14ac:dyDescent="0.25">
      <c r="F29" s="4"/>
      <c r="G29" s="4"/>
    </row>
    <row r="30" spans="1:8" x14ac:dyDescent="0.25">
      <c r="F30" s="4"/>
      <c r="G30" s="4"/>
    </row>
    <row r="31" spans="1:8" x14ac:dyDescent="0.25">
      <c r="F31" s="4"/>
      <c r="G31" s="4"/>
    </row>
    <row r="32" spans="1:8" x14ac:dyDescent="0.25">
      <c r="F32" s="4"/>
      <c r="G32" s="4"/>
    </row>
    <row r="33" spans="6:7" x14ac:dyDescent="0.25">
      <c r="F33" s="4"/>
      <c r="G33" s="4"/>
    </row>
    <row r="34" spans="6:7" x14ac:dyDescent="0.25">
      <c r="F34" s="4"/>
      <c r="G34" s="4"/>
    </row>
    <row r="35" spans="6:7" x14ac:dyDescent="0.25">
      <c r="F35" s="4"/>
      <c r="G35" s="4"/>
    </row>
    <row r="36" spans="6:7" x14ac:dyDescent="0.25">
      <c r="F36" s="4"/>
      <c r="G36" s="4"/>
    </row>
    <row r="37" spans="6:7" x14ac:dyDescent="0.25">
      <c r="F37" s="4"/>
      <c r="G37" s="4"/>
    </row>
    <row r="38" spans="6:7" x14ac:dyDescent="0.25">
      <c r="F38" s="4"/>
      <c r="G38" s="4"/>
    </row>
    <row r="39" spans="6:7" x14ac:dyDescent="0.25">
      <c r="F39" s="4"/>
      <c r="G39" s="4"/>
    </row>
    <row r="40" spans="6:7" x14ac:dyDescent="0.25">
      <c r="F40" s="4"/>
      <c r="G40" s="4"/>
    </row>
    <row r="41" spans="6:7" x14ac:dyDescent="0.25">
      <c r="F41" s="4"/>
      <c r="G41" s="4"/>
    </row>
  </sheetData>
  <mergeCells count="1">
    <mergeCell ref="A2:E2"/>
  </mergeCells>
  <printOptions horizontalCentered="1" verticalCentered="1"/>
  <pageMargins left="0.7" right="0.7" top="0.75" bottom="0.75" header="0.3" footer="0.3"/>
  <pageSetup scale="96" orientation="portrait" r:id="rId1"/>
  <headerFooter>
    <oddHeader>&amp;C&amp;14RAINS COUNTY APPRAISAL DISTRICT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9"/>
  <sheetViews>
    <sheetView workbookViewId="0">
      <selection activeCell="B14" sqref="B14"/>
    </sheetView>
  </sheetViews>
  <sheetFormatPr defaultRowHeight="15" x14ac:dyDescent="0.25"/>
  <cols>
    <col min="1" max="1" width="29.42578125" customWidth="1"/>
    <col min="2" max="2" width="18.42578125" style="3" customWidth="1"/>
    <col min="3" max="3" width="11.7109375" bestFit="1" customWidth="1"/>
  </cols>
  <sheetData>
    <row r="1" spans="1:3" x14ac:dyDescent="0.25">
      <c r="A1" t="s">
        <v>121</v>
      </c>
      <c r="B1" s="3" t="s">
        <v>123</v>
      </c>
      <c r="C1" t="s">
        <v>124</v>
      </c>
    </row>
    <row r="2" spans="1:3" x14ac:dyDescent="0.25">
      <c r="A2" t="s">
        <v>122</v>
      </c>
    </row>
    <row r="3" spans="1:3" x14ac:dyDescent="0.25">
      <c r="B3" s="3">
        <v>2025</v>
      </c>
    </row>
    <row r="4" spans="1:3" x14ac:dyDescent="0.25">
      <c r="A4" t="s">
        <v>125</v>
      </c>
      <c r="C4" t="s">
        <v>142</v>
      </c>
    </row>
    <row r="5" spans="1:3" x14ac:dyDescent="0.25">
      <c r="A5" t="s">
        <v>126</v>
      </c>
      <c r="B5" s="4">
        <v>140000</v>
      </c>
      <c r="C5" t="s">
        <v>140</v>
      </c>
    </row>
    <row r="6" spans="1:3" x14ac:dyDescent="0.25">
      <c r="A6" t="s">
        <v>127</v>
      </c>
      <c r="B6" s="4">
        <v>3000</v>
      </c>
      <c r="C6" t="s">
        <v>141</v>
      </c>
    </row>
    <row r="7" spans="1:3" x14ac:dyDescent="0.25">
      <c r="A7" t="s">
        <v>127</v>
      </c>
      <c r="B7" s="4">
        <v>10000</v>
      </c>
      <c r="C7" t="s">
        <v>0</v>
      </c>
    </row>
    <row r="8" spans="1:3" x14ac:dyDescent="0.25">
      <c r="A8" t="s">
        <v>128</v>
      </c>
      <c r="B8" s="4">
        <v>50000</v>
      </c>
      <c r="C8" t="s">
        <v>140</v>
      </c>
    </row>
    <row r="9" spans="1:3" x14ac:dyDescent="0.25">
      <c r="A9" t="s">
        <v>129</v>
      </c>
      <c r="C9" t="s">
        <v>143</v>
      </c>
    </row>
    <row r="11" spans="1:3" x14ac:dyDescent="0.25">
      <c r="A11" t="s">
        <v>130</v>
      </c>
    </row>
    <row r="12" spans="1:3" x14ac:dyDescent="0.25">
      <c r="A12" t="s">
        <v>131</v>
      </c>
      <c r="B12" s="115">
        <v>50000</v>
      </c>
      <c r="C12" t="s">
        <v>140</v>
      </c>
    </row>
    <row r="13" spans="1:3" x14ac:dyDescent="0.25">
      <c r="A13" t="s">
        <v>132</v>
      </c>
      <c r="B13" s="4"/>
      <c r="C13" t="s">
        <v>140</v>
      </c>
    </row>
    <row r="15" spans="1:3" x14ac:dyDescent="0.25">
      <c r="A15" t="s">
        <v>133</v>
      </c>
      <c r="C15" t="s">
        <v>144</v>
      </c>
    </row>
    <row r="16" spans="1:3" x14ac:dyDescent="0.25">
      <c r="C16" t="s">
        <v>145</v>
      </c>
    </row>
    <row r="17" spans="1:3" x14ac:dyDescent="0.25">
      <c r="A17" t="s">
        <v>134</v>
      </c>
    </row>
    <row r="18" spans="1:3" x14ac:dyDescent="0.25">
      <c r="A18" t="s">
        <v>135</v>
      </c>
      <c r="B18" s="3" t="s">
        <v>146</v>
      </c>
      <c r="C18" t="s">
        <v>137</v>
      </c>
    </row>
    <row r="19" spans="1:3" x14ac:dyDescent="0.25">
      <c r="A19" t="s">
        <v>136</v>
      </c>
      <c r="B19" s="3" t="s">
        <v>146</v>
      </c>
      <c r="C19" t="s">
        <v>137</v>
      </c>
    </row>
    <row r="20" spans="1:3" x14ac:dyDescent="0.25">
      <c r="C20" t="s">
        <v>138</v>
      </c>
    </row>
    <row r="21" spans="1:3" x14ac:dyDescent="0.25">
      <c r="C21" t="s">
        <v>139</v>
      </c>
    </row>
    <row r="23" spans="1:3" x14ac:dyDescent="0.25">
      <c r="A23" t="s">
        <v>147</v>
      </c>
      <c r="B23" s="3" t="s">
        <v>146</v>
      </c>
      <c r="C23" t="s">
        <v>148</v>
      </c>
    </row>
    <row r="24" spans="1:3" x14ac:dyDescent="0.25">
      <c r="A24" t="s">
        <v>149</v>
      </c>
      <c r="B24" s="3" t="s">
        <v>146</v>
      </c>
      <c r="C24" t="s">
        <v>150</v>
      </c>
    </row>
    <row r="25" spans="1:3" x14ac:dyDescent="0.25">
      <c r="C25" t="s">
        <v>151</v>
      </c>
    </row>
    <row r="27" spans="1:3" x14ac:dyDescent="0.25">
      <c r="A27" t="s">
        <v>152</v>
      </c>
      <c r="C27" t="s">
        <v>142</v>
      </c>
    </row>
    <row r="28" spans="1:3" x14ac:dyDescent="0.25">
      <c r="A28" t="s">
        <v>153</v>
      </c>
    </row>
    <row r="29" spans="1:3" x14ac:dyDescent="0.25">
      <c r="A29" t="s">
        <v>154</v>
      </c>
      <c r="B29" s="3" t="s">
        <v>155</v>
      </c>
      <c r="C29" t="s">
        <v>156</v>
      </c>
    </row>
  </sheetData>
  <printOptions horizontalCentered="1" verticalCentered="1"/>
  <pageMargins left="0.7" right="0.7" top="0.75" bottom="0.75" header="0.3" footer="0.3"/>
  <pageSetup orientation="portrait" r:id="rId1"/>
  <headerFooter>
    <oddHeader xml:space="preserve">&amp;C&amp;14
EXEMPTIONS AMOUNT &amp;11
</oddHeader>
    <oddFooter>&amp;L&amp;8&amp;Z&amp;F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72"/>
  <sheetViews>
    <sheetView topLeftCell="A43" workbookViewId="0">
      <selection activeCell="F50" sqref="F50"/>
    </sheetView>
  </sheetViews>
  <sheetFormatPr defaultRowHeight="15" x14ac:dyDescent="0.25"/>
  <cols>
    <col min="2" max="2" width="59.140625" customWidth="1"/>
    <col min="3" max="3" width="12.5703125" bestFit="1" customWidth="1"/>
    <col min="4" max="4" width="10.140625" bestFit="1" customWidth="1"/>
    <col min="5" max="5" width="12" bestFit="1" customWidth="1"/>
    <col min="6" max="6" width="13.85546875" bestFit="1" customWidth="1"/>
    <col min="7" max="7" width="12.42578125" bestFit="1" customWidth="1"/>
  </cols>
  <sheetData>
    <row r="1" spans="1:7" x14ac:dyDescent="0.25">
      <c r="A1" t="s">
        <v>247</v>
      </c>
      <c r="C1" t="s">
        <v>160</v>
      </c>
      <c r="D1" t="s">
        <v>160</v>
      </c>
      <c r="E1" t="s">
        <v>160</v>
      </c>
      <c r="F1" t="s">
        <v>165</v>
      </c>
      <c r="G1" t="s">
        <v>164</v>
      </c>
    </row>
    <row r="2" spans="1:7" x14ac:dyDescent="0.25">
      <c r="B2" s="3">
        <v>2025</v>
      </c>
      <c r="C2" t="s">
        <v>161</v>
      </c>
      <c r="D2" t="s">
        <v>162</v>
      </c>
      <c r="E2" t="s">
        <v>163</v>
      </c>
      <c r="F2" t="s">
        <v>166</v>
      </c>
    </row>
    <row r="4" spans="1:7" x14ac:dyDescent="0.25">
      <c r="B4" t="s">
        <v>122</v>
      </c>
      <c r="C4" s="1"/>
      <c r="D4" s="1"/>
      <c r="E4" s="1"/>
      <c r="F4" s="1"/>
      <c r="G4" s="1"/>
    </row>
    <row r="5" spans="1:7" x14ac:dyDescent="0.25">
      <c r="B5" t="s">
        <v>125</v>
      </c>
      <c r="C5" s="1">
        <v>0</v>
      </c>
      <c r="D5" s="1">
        <v>0</v>
      </c>
      <c r="E5" s="1">
        <v>0</v>
      </c>
      <c r="F5" s="1">
        <v>0</v>
      </c>
      <c r="G5" s="1">
        <v>0</v>
      </c>
    </row>
    <row r="6" spans="1:7" x14ac:dyDescent="0.25">
      <c r="A6" t="s">
        <v>248</v>
      </c>
      <c r="B6" t="s">
        <v>126</v>
      </c>
      <c r="C6" s="1"/>
      <c r="D6" s="1">
        <v>0</v>
      </c>
      <c r="E6" s="1">
        <v>0</v>
      </c>
      <c r="F6" s="1">
        <v>0</v>
      </c>
      <c r="G6" s="1">
        <v>0</v>
      </c>
    </row>
    <row r="7" spans="1:7" x14ac:dyDescent="0.25">
      <c r="A7" t="s">
        <v>249</v>
      </c>
      <c r="B7" t="s">
        <v>268</v>
      </c>
      <c r="C7" s="1">
        <v>1394900</v>
      </c>
      <c r="D7" s="1">
        <v>0</v>
      </c>
      <c r="E7" s="1">
        <v>0</v>
      </c>
      <c r="F7" s="1">
        <v>5120889</v>
      </c>
      <c r="G7" s="1">
        <v>5126889</v>
      </c>
    </row>
    <row r="8" spans="1:7" x14ac:dyDescent="0.25">
      <c r="A8" t="s">
        <v>249</v>
      </c>
      <c r="B8" t="s">
        <v>269</v>
      </c>
      <c r="C8" s="1"/>
      <c r="D8" s="1">
        <v>0</v>
      </c>
      <c r="E8" s="1">
        <v>0</v>
      </c>
      <c r="F8" s="1">
        <v>0</v>
      </c>
      <c r="G8" s="1"/>
    </row>
    <row r="9" spans="1:7" x14ac:dyDescent="0.25">
      <c r="B9" t="s">
        <v>130</v>
      </c>
      <c r="C9" s="1">
        <v>0</v>
      </c>
      <c r="D9" s="1">
        <v>0</v>
      </c>
      <c r="E9" s="1">
        <v>0</v>
      </c>
      <c r="F9" s="1">
        <v>0</v>
      </c>
      <c r="G9" s="1">
        <v>0</v>
      </c>
    </row>
    <row r="10" spans="1:7" x14ac:dyDescent="0.25">
      <c r="A10" t="s">
        <v>250</v>
      </c>
      <c r="B10" t="s">
        <v>265</v>
      </c>
      <c r="C10" s="1"/>
      <c r="D10" s="1">
        <v>0</v>
      </c>
      <c r="E10" s="1">
        <v>0</v>
      </c>
      <c r="F10" s="1">
        <v>0</v>
      </c>
      <c r="G10" s="1">
        <v>0</v>
      </c>
    </row>
    <row r="11" spans="1:7" x14ac:dyDescent="0.25">
      <c r="A11" t="s">
        <v>251</v>
      </c>
      <c r="B11" t="s">
        <v>266</v>
      </c>
      <c r="C11" s="1">
        <v>257926</v>
      </c>
      <c r="D11" s="1">
        <v>84726</v>
      </c>
      <c r="E11" s="1">
        <v>163236</v>
      </c>
      <c r="F11" s="1">
        <v>2984768</v>
      </c>
      <c r="G11" s="1">
        <v>2984768</v>
      </c>
    </row>
    <row r="12" spans="1:7" x14ac:dyDescent="0.25">
      <c r="A12" t="s">
        <v>252</v>
      </c>
      <c r="B12" s="8" t="s">
        <v>267</v>
      </c>
      <c r="C12" s="1">
        <v>4720780</v>
      </c>
      <c r="D12" s="1">
        <v>1850583</v>
      </c>
      <c r="E12" s="1">
        <v>932932</v>
      </c>
      <c r="F12" s="1">
        <v>40162049</v>
      </c>
      <c r="G12" s="1">
        <v>40162049</v>
      </c>
    </row>
    <row r="13" spans="1:7" x14ac:dyDescent="0.25">
      <c r="A13" t="s">
        <v>285</v>
      </c>
      <c r="B13" s="8" t="s">
        <v>286</v>
      </c>
      <c r="C13" s="1"/>
      <c r="D13" s="1"/>
      <c r="E13" s="1"/>
      <c r="F13" s="1"/>
      <c r="G13" s="1"/>
    </row>
    <row r="14" spans="1:7" x14ac:dyDescent="0.25">
      <c r="A14" t="s">
        <v>283</v>
      </c>
      <c r="B14" s="8" t="s">
        <v>284</v>
      </c>
      <c r="C14" s="1"/>
      <c r="D14" s="1">
        <v>82521</v>
      </c>
      <c r="E14" s="1"/>
      <c r="F14" s="1">
        <v>1932135</v>
      </c>
      <c r="G14" s="1">
        <v>1932135</v>
      </c>
    </row>
    <row r="15" spans="1:7" x14ac:dyDescent="0.25">
      <c r="A15" t="s">
        <v>270</v>
      </c>
      <c r="B15" t="s">
        <v>237</v>
      </c>
      <c r="C15" s="1">
        <v>13180</v>
      </c>
      <c r="D15" s="1">
        <v>75399</v>
      </c>
      <c r="E15" s="1">
        <v>25840</v>
      </c>
      <c r="F15" s="1">
        <v>157985</v>
      </c>
      <c r="G15" s="1">
        <v>157985</v>
      </c>
    </row>
    <row r="16" spans="1:7" x14ac:dyDescent="0.25">
      <c r="A16" t="s">
        <v>254</v>
      </c>
      <c r="B16" t="s">
        <v>147</v>
      </c>
      <c r="C16" s="1">
        <v>0</v>
      </c>
      <c r="D16" s="1">
        <v>23860</v>
      </c>
      <c r="E16" s="1">
        <v>0</v>
      </c>
      <c r="F16" s="1">
        <v>584020</v>
      </c>
      <c r="G16" s="1">
        <v>584020</v>
      </c>
    </row>
    <row r="17" spans="1:7" x14ac:dyDescent="0.25">
      <c r="A17" t="s">
        <v>253</v>
      </c>
      <c r="B17" t="s">
        <v>149</v>
      </c>
      <c r="C17" s="1">
        <v>0</v>
      </c>
      <c r="D17" s="1">
        <v>7970054</v>
      </c>
      <c r="E17" s="1"/>
      <c r="F17" s="1">
        <v>0</v>
      </c>
      <c r="G17" s="1">
        <v>6431649</v>
      </c>
    </row>
    <row r="18" spans="1:7" x14ac:dyDescent="0.25">
      <c r="A18" t="s">
        <v>332</v>
      </c>
      <c r="C18" s="1">
        <v>366920</v>
      </c>
      <c r="D18" s="1">
        <v>566968</v>
      </c>
      <c r="E18" s="1">
        <v>53860</v>
      </c>
      <c r="F18" s="1">
        <v>1729925</v>
      </c>
      <c r="G18" s="1">
        <v>1729925</v>
      </c>
    </row>
    <row r="19" spans="1:7" x14ac:dyDescent="0.25">
      <c r="A19" t="s">
        <v>255</v>
      </c>
      <c r="B19" t="s">
        <v>236</v>
      </c>
      <c r="C19" s="1">
        <v>0</v>
      </c>
      <c r="D19" s="1">
        <v>258787</v>
      </c>
      <c r="E19" s="1">
        <v>0</v>
      </c>
      <c r="F19" s="1">
        <v>258787</v>
      </c>
      <c r="G19" s="1">
        <v>258787</v>
      </c>
    </row>
    <row r="20" spans="1:7" x14ac:dyDescent="0.25">
      <c r="A20" t="s">
        <v>344</v>
      </c>
      <c r="B20" t="s">
        <v>345</v>
      </c>
      <c r="C20" s="1"/>
      <c r="D20" s="1"/>
      <c r="E20" s="1"/>
      <c r="F20" s="1"/>
      <c r="G20" s="1"/>
    </row>
    <row r="21" spans="1:7" x14ac:dyDescent="0.25">
      <c r="A21" t="s">
        <v>256</v>
      </c>
      <c r="B21" t="s">
        <v>232</v>
      </c>
      <c r="C21" s="1">
        <v>0</v>
      </c>
      <c r="D21" s="1">
        <v>5287</v>
      </c>
      <c r="E21" s="1">
        <v>0</v>
      </c>
      <c r="F21" s="1">
        <v>951488</v>
      </c>
      <c r="G21" s="1">
        <v>951488</v>
      </c>
    </row>
    <row r="22" spans="1:7" x14ac:dyDescent="0.25">
      <c r="A22" t="s">
        <v>257</v>
      </c>
      <c r="B22" t="s">
        <v>231</v>
      </c>
      <c r="C22" s="1">
        <v>0</v>
      </c>
      <c r="D22" s="1"/>
      <c r="E22" s="1"/>
      <c r="F22" s="1"/>
      <c r="G22" s="1"/>
    </row>
    <row r="23" spans="1:7" x14ac:dyDescent="0.25">
      <c r="A23" t="s">
        <v>258</v>
      </c>
      <c r="B23" t="s">
        <v>230</v>
      </c>
      <c r="C23" s="1">
        <v>0</v>
      </c>
      <c r="D23" s="1"/>
      <c r="E23" s="1">
        <v>0</v>
      </c>
      <c r="F23" s="48"/>
      <c r="G23" s="1"/>
    </row>
    <row r="24" spans="1:7" x14ac:dyDescent="0.25">
      <c r="A24" t="s">
        <v>259</v>
      </c>
      <c r="B24" t="s">
        <v>233</v>
      </c>
      <c r="C24" s="1">
        <v>0</v>
      </c>
      <c r="D24" s="1">
        <v>181855</v>
      </c>
      <c r="E24" s="1"/>
      <c r="F24" s="1">
        <v>181855</v>
      </c>
      <c r="G24" s="1">
        <v>181855</v>
      </c>
    </row>
    <row r="25" spans="1:7" x14ac:dyDescent="0.25">
      <c r="A25" t="s">
        <v>260</v>
      </c>
      <c r="B25" t="s">
        <v>235</v>
      </c>
      <c r="C25" s="1">
        <v>0</v>
      </c>
      <c r="D25" s="1">
        <v>672112</v>
      </c>
      <c r="E25" s="1">
        <v>88919</v>
      </c>
      <c r="F25" s="1">
        <v>1867561</v>
      </c>
      <c r="G25" s="1">
        <v>1867561</v>
      </c>
    </row>
    <row r="26" spans="1:7" x14ac:dyDescent="0.25">
      <c r="A26" t="s">
        <v>261</v>
      </c>
      <c r="B26" t="s">
        <v>234</v>
      </c>
      <c r="C26" s="1">
        <v>173393</v>
      </c>
      <c r="D26" s="1">
        <v>209225</v>
      </c>
      <c r="E26" s="1">
        <v>0</v>
      </c>
      <c r="F26" s="1">
        <v>15788816</v>
      </c>
      <c r="G26" s="1">
        <v>15788816</v>
      </c>
    </row>
    <row r="27" spans="1:7" x14ac:dyDescent="0.25">
      <c r="A27" t="s">
        <v>262</v>
      </c>
      <c r="B27" t="s">
        <v>228</v>
      </c>
      <c r="C27" s="1">
        <v>635650</v>
      </c>
      <c r="D27" s="1">
        <v>21874796</v>
      </c>
      <c r="E27" s="1">
        <v>4717716</v>
      </c>
      <c r="F27" s="1">
        <v>69581071</v>
      </c>
      <c r="G27" s="1">
        <v>69581071</v>
      </c>
    </row>
    <row r="28" spans="1:7" x14ac:dyDescent="0.25">
      <c r="A28" t="s">
        <v>263</v>
      </c>
      <c r="B28" t="s">
        <v>238</v>
      </c>
      <c r="C28" s="1">
        <v>0</v>
      </c>
      <c r="D28" s="1"/>
      <c r="E28" s="1">
        <v>1080183</v>
      </c>
      <c r="F28" s="1">
        <v>1080183</v>
      </c>
      <c r="G28" s="1">
        <v>1080183</v>
      </c>
    </row>
    <row r="29" spans="1:7" x14ac:dyDescent="0.25">
      <c r="A29" t="s">
        <v>264</v>
      </c>
      <c r="B29" t="s">
        <v>239</v>
      </c>
      <c r="C29" s="1">
        <v>0</v>
      </c>
      <c r="D29" s="1"/>
      <c r="E29" s="1">
        <v>0</v>
      </c>
      <c r="F29" s="1"/>
      <c r="G29" s="1"/>
    </row>
    <row r="30" spans="1:7" x14ac:dyDescent="0.25">
      <c r="A30" t="s">
        <v>336</v>
      </c>
      <c r="B30" t="s">
        <v>337</v>
      </c>
      <c r="C30" s="1"/>
      <c r="D30" s="1"/>
      <c r="E30" s="1"/>
      <c r="F30" s="1"/>
      <c r="G30" s="1"/>
    </row>
    <row r="31" spans="1:7" x14ac:dyDescent="0.25">
      <c r="B31" t="s">
        <v>229</v>
      </c>
      <c r="C31" s="49">
        <f>SUM(C5:C29)</f>
        <v>7562749</v>
      </c>
      <c r="D31" s="49">
        <f>SUM(D5:D29)</f>
        <v>33856173</v>
      </c>
      <c r="E31" s="49">
        <f>SUM(E5:E29)</f>
        <v>7062686</v>
      </c>
      <c r="F31" s="49">
        <f>SUM(F5:F30)</f>
        <v>142381532</v>
      </c>
      <c r="G31" s="49">
        <f>SUM(G5:G30)</f>
        <v>148819181</v>
      </c>
    </row>
    <row r="32" spans="1:7" x14ac:dyDescent="0.25">
      <c r="C32" s="1"/>
      <c r="D32" s="1"/>
      <c r="E32" s="1"/>
      <c r="F32" s="1"/>
      <c r="G32" s="1"/>
    </row>
    <row r="33" spans="1:7" x14ac:dyDescent="0.25">
      <c r="B33" s="44" t="s">
        <v>157</v>
      </c>
      <c r="C33" s="1"/>
      <c r="D33" s="1"/>
      <c r="E33" s="1"/>
      <c r="F33" s="1"/>
      <c r="G33" s="1"/>
    </row>
    <row r="34" spans="1:7" x14ac:dyDescent="0.25">
      <c r="B34" t="s">
        <v>158</v>
      </c>
      <c r="C34" s="1">
        <v>393771</v>
      </c>
      <c r="D34" s="1">
        <v>9888772</v>
      </c>
      <c r="E34" s="1">
        <v>8826446</v>
      </c>
      <c r="F34" s="1">
        <v>721558328</v>
      </c>
      <c r="G34" s="1">
        <v>721558328</v>
      </c>
    </row>
    <row r="35" spans="1:7" x14ac:dyDescent="0.25">
      <c r="B35" t="s">
        <v>159</v>
      </c>
      <c r="C35" s="1">
        <v>6017955</v>
      </c>
      <c r="D35" s="1">
        <v>4352517</v>
      </c>
      <c r="E35" s="1">
        <v>6425103</v>
      </c>
      <c r="F35" s="1">
        <v>41160237</v>
      </c>
      <c r="G35" s="1">
        <v>41160237</v>
      </c>
    </row>
    <row r="36" spans="1:7" x14ac:dyDescent="0.25">
      <c r="A36" s="44" t="s">
        <v>347</v>
      </c>
      <c r="B36" s="44" t="s">
        <v>346</v>
      </c>
      <c r="C36" s="50">
        <v>2749234</v>
      </c>
      <c r="D36" s="50">
        <v>6443067</v>
      </c>
      <c r="E36" s="50">
        <v>1251242</v>
      </c>
      <c r="F36" s="50">
        <v>22191064</v>
      </c>
      <c r="G36" s="50">
        <v>22191064</v>
      </c>
    </row>
    <row r="37" spans="1:7" x14ac:dyDescent="0.25">
      <c r="C37" s="1"/>
      <c r="D37" s="1"/>
      <c r="E37" s="1"/>
      <c r="F37" s="1"/>
      <c r="G37" s="1"/>
    </row>
    <row r="38" spans="1:7" s="3" customFormat="1" x14ac:dyDescent="0.25">
      <c r="C38" s="4" t="s">
        <v>167</v>
      </c>
      <c r="D38" s="4" t="s">
        <v>169</v>
      </c>
      <c r="E38" s="4" t="s">
        <v>170</v>
      </c>
      <c r="F38" s="4" t="s">
        <v>171</v>
      </c>
      <c r="G38" s="4"/>
    </row>
    <row r="39" spans="1:7" s="3" customFormat="1" x14ac:dyDescent="0.25">
      <c r="B39" s="3">
        <v>2025</v>
      </c>
      <c r="C39" s="4" t="s">
        <v>168</v>
      </c>
      <c r="D39" s="4" t="s">
        <v>168</v>
      </c>
      <c r="E39" s="4" t="s">
        <v>168</v>
      </c>
      <c r="F39" s="4" t="s">
        <v>168</v>
      </c>
      <c r="G39" s="4"/>
    </row>
    <row r="40" spans="1:7" x14ac:dyDescent="0.25">
      <c r="B40" t="s">
        <v>122</v>
      </c>
      <c r="C40" s="1"/>
      <c r="D40" s="1"/>
      <c r="E40" s="1"/>
      <c r="F40" s="1"/>
      <c r="G40" s="1"/>
    </row>
    <row r="41" spans="1:7" x14ac:dyDescent="0.25">
      <c r="B41" t="s">
        <v>125</v>
      </c>
      <c r="C41" s="1">
        <v>0</v>
      </c>
      <c r="D41" s="1">
        <v>0</v>
      </c>
      <c r="E41" s="1">
        <v>0</v>
      </c>
      <c r="F41" s="1">
        <v>0</v>
      </c>
      <c r="G41" s="1"/>
    </row>
    <row r="42" spans="1:7" x14ac:dyDescent="0.25">
      <c r="A42" t="s">
        <v>248</v>
      </c>
      <c r="B42" t="s">
        <v>126</v>
      </c>
      <c r="C42" s="1">
        <v>8697118</v>
      </c>
      <c r="D42" s="1">
        <v>4815755</v>
      </c>
      <c r="E42" s="1">
        <v>2246244</v>
      </c>
      <c r="F42" s="1">
        <v>421432599</v>
      </c>
      <c r="G42" s="1"/>
    </row>
    <row r="43" spans="1:7" x14ac:dyDescent="0.25">
      <c r="A43" t="s">
        <v>249</v>
      </c>
      <c r="B43" t="s">
        <v>127</v>
      </c>
      <c r="C43" s="1"/>
      <c r="D43" s="1"/>
      <c r="E43" s="1">
        <v>0</v>
      </c>
      <c r="F43" s="1"/>
      <c r="G43" s="1"/>
    </row>
    <row r="44" spans="1:7" x14ac:dyDescent="0.25">
      <c r="A44" t="s">
        <v>249</v>
      </c>
      <c r="B44" t="s">
        <v>128</v>
      </c>
      <c r="C44" s="1">
        <v>910253</v>
      </c>
      <c r="D44" s="1">
        <v>285516</v>
      </c>
      <c r="E44" s="1">
        <v>272876</v>
      </c>
      <c r="F44" s="1">
        <v>55514285</v>
      </c>
      <c r="G44" s="1"/>
    </row>
    <row r="45" spans="1:7" x14ac:dyDescent="0.25">
      <c r="A45" t="s">
        <v>350</v>
      </c>
      <c r="B45" t="s">
        <v>351</v>
      </c>
      <c r="C45" s="1">
        <v>120000</v>
      </c>
      <c r="D45" s="1">
        <v>120000</v>
      </c>
      <c r="E45" s="1"/>
      <c r="F45" s="1">
        <v>1092385</v>
      </c>
      <c r="G45" s="1"/>
    </row>
    <row r="46" spans="1:7" x14ac:dyDescent="0.25">
      <c r="A46" t="s">
        <v>250</v>
      </c>
      <c r="B46" t="s">
        <v>130</v>
      </c>
      <c r="C46" s="1"/>
      <c r="D46" s="1">
        <v>60000</v>
      </c>
      <c r="E46" s="1"/>
      <c r="F46" s="1">
        <v>3321154</v>
      </c>
      <c r="G46" s="1"/>
    </row>
    <row r="47" spans="1:7" x14ac:dyDescent="0.25">
      <c r="A47" t="s">
        <v>333</v>
      </c>
      <c r="B47" t="s">
        <v>131</v>
      </c>
      <c r="C47" s="1">
        <v>80182</v>
      </c>
      <c r="D47" s="1"/>
      <c r="E47" s="1"/>
      <c r="F47" s="1">
        <v>39475</v>
      </c>
      <c r="G47" s="1"/>
    </row>
    <row r="48" spans="1:7" x14ac:dyDescent="0.25">
      <c r="A48" t="s">
        <v>251</v>
      </c>
      <c r="B48" t="s">
        <v>287</v>
      </c>
      <c r="C48" s="1">
        <v>71547</v>
      </c>
      <c r="D48" s="1">
        <v>58721</v>
      </c>
      <c r="E48" s="1">
        <v>12000</v>
      </c>
      <c r="F48" s="1">
        <v>2492966</v>
      </c>
      <c r="G48" s="1"/>
    </row>
    <row r="49" spans="1:7" x14ac:dyDescent="0.25">
      <c r="A49" t="s">
        <v>288</v>
      </c>
      <c r="B49" t="s">
        <v>289</v>
      </c>
      <c r="C49" s="1"/>
      <c r="D49" s="1"/>
      <c r="E49" s="1"/>
      <c r="F49" s="1"/>
      <c r="G49" s="1"/>
    </row>
    <row r="50" spans="1:7" x14ac:dyDescent="0.25">
      <c r="A50" t="s">
        <v>252</v>
      </c>
      <c r="B50" s="8" t="s">
        <v>133</v>
      </c>
      <c r="C50" s="1">
        <v>642851</v>
      </c>
      <c r="D50" s="1">
        <v>903460</v>
      </c>
      <c r="E50" s="1">
        <v>0</v>
      </c>
      <c r="F50" s="1">
        <v>16848157</v>
      </c>
      <c r="G50" s="1"/>
    </row>
    <row r="51" spans="1:7" x14ac:dyDescent="0.25">
      <c r="A51" t="s">
        <v>283</v>
      </c>
      <c r="B51" s="8" t="s">
        <v>290</v>
      </c>
      <c r="C51" s="1"/>
      <c r="D51" s="1"/>
      <c r="E51" s="1"/>
      <c r="F51" s="1">
        <v>474145</v>
      </c>
      <c r="G51" s="1"/>
    </row>
    <row r="52" spans="1:7" x14ac:dyDescent="0.25">
      <c r="A52" t="s">
        <v>332</v>
      </c>
      <c r="B52" s="8"/>
      <c r="C52" s="1"/>
      <c r="D52" s="1"/>
      <c r="E52" s="1"/>
      <c r="F52" s="1">
        <v>1729925</v>
      </c>
      <c r="G52" s="1"/>
    </row>
    <row r="53" spans="1:7" x14ac:dyDescent="0.25">
      <c r="A53" t="s">
        <v>270</v>
      </c>
      <c r="B53" t="s">
        <v>237</v>
      </c>
      <c r="C53" s="1">
        <v>8110</v>
      </c>
      <c r="D53" s="1">
        <v>1170</v>
      </c>
      <c r="E53" s="1">
        <v>3140</v>
      </c>
      <c r="F53" s="1">
        <v>151435</v>
      </c>
      <c r="G53" s="1"/>
    </row>
    <row r="54" spans="1:7" x14ac:dyDescent="0.25">
      <c r="A54" t="s">
        <v>254</v>
      </c>
      <c r="B54" t="s">
        <v>147</v>
      </c>
      <c r="C54" s="1">
        <v>17050</v>
      </c>
      <c r="D54" s="1">
        <v>0</v>
      </c>
      <c r="E54" s="1">
        <v>0</v>
      </c>
      <c r="F54" s="1">
        <v>566970</v>
      </c>
      <c r="G54" s="1"/>
    </row>
    <row r="55" spans="1:7" x14ac:dyDescent="0.25">
      <c r="A55" t="s">
        <v>253</v>
      </c>
      <c r="B55" t="s">
        <v>149</v>
      </c>
      <c r="C55" s="1"/>
      <c r="D55" s="1">
        <v>0</v>
      </c>
      <c r="E55" s="1">
        <v>0</v>
      </c>
      <c r="F55" s="1">
        <v>6535</v>
      </c>
      <c r="G55" s="1"/>
    </row>
    <row r="56" spans="1:7" x14ac:dyDescent="0.25">
      <c r="A56" t="s">
        <v>255</v>
      </c>
      <c r="B56" t="s">
        <v>236</v>
      </c>
      <c r="C56" s="1"/>
      <c r="D56" s="1">
        <v>0</v>
      </c>
      <c r="E56" s="1">
        <v>0</v>
      </c>
      <c r="F56" s="1">
        <v>258787</v>
      </c>
      <c r="G56" s="1"/>
    </row>
    <row r="57" spans="1:7" x14ac:dyDescent="0.25">
      <c r="A57" t="s">
        <v>256</v>
      </c>
      <c r="B57" t="s">
        <v>232</v>
      </c>
      <c r="C57" s="1"/>
      <c r="D57" s="1">
        <v>0</v>
      </c>
      <c r="E57" s="1">
        <v>0</v>
      </c>
      <c r="F57" s="1">
        <v>951488</v>
      </c>
      <c r="G57" s="1"/>
    </row>
    <row r="58" spans="1:7" x14ac:dyDescent="0.25">
      <c r="A58" t="s">
        <v>257</v>
      </c>
      <c r="B58" t="s">
        <v>231</v>
      </c>
      <c r="C58" s="1"/>
      <c r="D58" s="1">
        <v>0</v>
      </c>
      <c r="E58" s="1">
        <v>0</v>
      </c>
      <c r="F58" s="1"/>
      <c r="G58" s="1"/>
    </row>
    <row r="59" spans="1:7" x14ac:dyDescent="0.25">
      <c r="A59" t="s">
        <v>258</v>
      </c>
      <c r="B59" t="s">
        <v>230</v>
      </c>
      <c r="C59" s="1"/>
      <c r="D59" s="1">
        <v>0</v>
      </c>
      <c r="E59" s="1">
        <v>0</v>
      </c>
      <c r="F59" s="1"/>
      <c r="G59" s="1"/>
    </row>
    <row r="60" spans="1:7" x14ac:dyDescent="0.25">
      <c r="A60" t="s">
        <v>259</v>
      </c>
      <c r="B60" t="s">
        <v>233</v>
      </c>
      <c r="C60" s="1"/>
      <c r="D60" s="1">
        <v>0</v>
      </c>
      <c r="E60" s="1">
        <v>0</v>
      </c>
      <c r="F60" s="1">
        <v>181855</v>
      </c>
      <c r="G60" s="1"/>
    </row>
    <row r="61" spans="1:7" x14ac:dyDescent="0.25">
      <c r="A61" t="s">
        <v>260</v>
      </c>
      <c r="B61" t="s">
        <v>235</v>
      </c>
      <c r="C61" s="1"/>
      <c r="D61" s="1">
        <v>0</v>
      </c>
      <c r="E61" s="1">
        <v>953899</v>
      </c>
      <c r="F61" s="1">
        <v>913662</v>
      </c>
      <c r="G61" s="1"/>
    </row>
    <row r="62" spans="1:7" x14ac:dyDescent="0.25">
      <c r="A62" t="s">
        <v>261</v>
      </c>
      <c r="B62" t="s">
        <v>234</v>
      </c>
      <c r="C62" s="1">
        <v>91292</v>
      </c>
      <c r="D62" s="1">
        <v>0</v>
      </c>
      <c r="E62" s="1"/>
      <c r="F62" s="1">
        <v>15697524</v>
      </c>
      <c r="G62" s="1"/>
    </row>
    <row r="63" spans="1:7" x14ac:dyDescent="0.25">
      <c r="A63" t="s">
        <v>262</v>
      </c>
      <c r="B63" t="s">
        <v>228</v>
      </c>
      <c r="C63" s="1">
        <v>780757</v>
      </c>
      <c r="D63" s="1">
        <v>940039</v>
      </c>
      <c r="E63" s="1">
        <v>29358</v>
      </c>
      <c r="F63" s="1">
        <v>67830917</v>
      </c>
      <c r="G63" s="1"/>
    </row>
    <row r="64" spans="1:7" x14ac:dyDescent="0.25">
      <c r="A64" t="s">
        <v>263</v>
      </c>
      <c r="B64" t="s">
        <v>238</v>
      </c>
      <c r="C64" s="1"/>
      <c r="D64" s="1">
        <v>0</v>
      </c>
      <c r="E64" s="1">
        <v>0</v>
      </c>
      <c r="F64" s="1">
        <v>1080183</v>
      </c>
      <c r="G64" s="1"/>
    </row>
    <row r="65" spans="1:8" x14ac:dyDescent="0.25">
      <c r="A65" t="s">
        <v>264</v>
      </c>
      <c r="B65" t="s">
        <v>239</v>
      </c>
      <c r="C65" s="1"/>
      <c r="D65" s="1">
        <v>0</v>
      </c>
      <c r="E65" s="1">
        <v>0</v>
      </c>
      <c r="F65" s="1"/>
    </row>
    <row r="66" spans="1:8" x14ac:dyDescent="0.25">
      <c r="A66" t="s">
        <v>334</v>
      </c>
      <c r="B66" t="s">
        <v>335</v>
      </c>
      <c r="C66" s="1"/>
      <c r="D66" s="1"/>
      <c r="E66" s="1"/>
      <c r="F66" s="1"/>
    </row>
    <row r="67" spans="1:8" x14ac:dyDescent="0.25">
      <c r="B67" t="s">
        <v>229</v>
      </c>
      <c r="C67" s="49">
        <f>SUM(C41:C65)</f>
        <v>11419160</v>
      </c>
      <c r="D67" s="49">
        <f>SUM(D41:D65)</f>
        <v>7184661</v>
      </c>
      <c r="E67" s="49">
        <f>SUM(E41:E65)</f>
        <v>3517517</v>
      </c>
      <c r="F67" s="49">
        <f>SUM(F41:F66)</f>
        <v>590584447</v>
      </c>
    </row>
    <row r="68" spans="1:8" x14ac:dyDescent="0.25">
      <c r="C68" s="1"/>
      <c r="D68" s="1"/>
      <c r="E68" s="1"/>
      <c r="F68" s="1"/>
      <c r="G68" s="1"/>
      <c r="H68" s="1"/>
    </row>
    <row r="69" spans="1:8" x14ac:dyDescent="0.25">
      <c r="B69" s="44" t="s">
        <v>157</v>
      </c>
      <c r="C69" s="1"/>
      <c r="D69" s="1"/>
      <c r="E69" s="1"/>
      <c r="F69" s="1"/>
      <c r="G69" s="1"/>
      <c r="H69" s="1"/>
    </row>
    <row r="70" spans="1:8" x14ac:dyDescent="0.25">
      <c r="B70" t="s">
        <v>158</v>
      </c>
      <c r="C70" s="1">
        <v>44231227</v>
      </c>
      <c r="D70" s="1">
        <v>15091873</v>
      </c>
      <c r="E70" s="1">
        <v>11593132</v>
      </c>
      <c r="F70" s="1">
        <v>650642096</v>
      </c>
    </row>
    <row r="71" spans="1:8" x14ac:dyDescent="0.25">
      <c r="B71" t="s">
        <v>159</v>
      </c>
      <c r="C71" s="1">
        <v>355803</v>
      </c>
      <c r="D71" s="1">
        <v>89847</v>
      </c>
      <c r="E71" s="1">
        <v>123929</v>
      </c>
      <c r="F71" s="1">
        <v>21948697</v>
      </c>
    </row>
    <row r="72" spans="1:8" x14ac:dyDescent="0.25">
      <c r="A72" s="44" t="s">
        <v>348</v>
      </c>
      <c r="B72" s="44" t="s">
        <v>349</v>
      </c>
      <c r="C72" s="52">
        <v>173885</v>
      </c>
      <c r="D72" s="44">
        <v>8438</v>
      </c>
      <c r="E72" s="44">
        <v>60044</v>
      </c>
      <c r="F72" s="51">
        <v>21948697</v>
      </c>
    </row>
  </sheetData>
  <printOptions horizontalCentered="1" verticalCentered="1"/>
  <pageMargins left="0" right="0" top="0.75" bottom="0.75" header="0.3" footer="0.3"/>
  <pageSetup fitToHeight="0" orientation="landscape" r:id="rId1"/>
  <headerFooter>
    <oddHeader>&amp;C&amp;14ENTITIES EXEMPTION DEDUCTIONS PER CATEGORY</oddHeader>
    <oddFooter>&amp;LRains County portion Only
As of Certification&amp;R&amp;8&amp;Z&amp;F</oddFooter>
  </headerFooter>
  <rowBreaks count="1" manualBreakCount="1">
    <brk id="3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L20"/>
  <sheetViews>
    <sheetView workbookViewId="0">
      <selection activeCell="L15" sqref="L15"/>
    </sheetView>
  </sheetViews>
  <sheetFormatPr defaultRowHeight="15" x14ac:dyDescent="0.25"/>
  <cols>
    <col min="1" max="1" width="23.42578125" bestFit="1" customWidth="1"/>
    <col min="6" max="6" width="11" bestFit="1" customWidth="1"/>
    <col min="11" max="11" width="13.7109375" style="10" bestFit="1" customWidth="1"/>
    <col min="12" max="12" width="15.28515625" style="116" customWidth="1"/>
  </cols>
  <sheetData>
    <row r="2" spans="1:12" x14ac:dyDescent="0.25">
      <c r="B2">
        <v>2015</v>
      </c>
      <c r="C2">
        <v>2016</v>
      </c>
      <c r="D2">
        <v>2017</v>
      </c>
      <c r="E2">
        <v>2018</v>
      </c>
      <c r="F2">
        <v>2019</v>
      </c>
      <c r="G2">
        <v>2020</v>
      </c>
      <c r="H2">
        <v>2021</v>
      </c>
      <c r="I2">
        <v>2022</v>
      </c>
      <c r="J2">
        <v>2023</v>
      </c>
      <c r="K2" s="70">
        <v>2024</v>
      </c>
      <c r="L2" s="3">
        <v>2025</v>
      </c>
    </row>
    <row r="4" spans="1:12" x14ac:dyDescent="0.25">
      <c r="A4" s="30" t="s">
        <v>0</v>
      </c>
      <c r="B4" s="7">
        <v>0.59030000000000005</v>
      </c>
      <c r="C4" s="7">
        <v>0.59030000000000005</v>
      </c>
      <c r="D4" s="7">
        <v>0.59030000000000005</v>
      </c>
      <c r="E4" s="7">
        <v>0.61029999999999995</v>
      </c>
      <c r="F4" s="7">
        <v>0.61029999999999995</v>
      </c>
      <c r="G4" s="7">
        <v>0.51739999999999997</v>
      </c>
      <c r="H4" s="7">
        <v>0.45910000000000001</v>
      </c>
      <c r="I4" s="43">
        <v>0.40989999999999999</v>
      </c>
      <c r="J4" s="7">
        <v>0.32836799999999999</v>
      </c>
      <c r="K4" s="10">
        <v>0.31717400000000001</v>
      </c>
      <c r="L4" s="116">
        <v>0.32644200000000001</v>
      </c>
    </row>
    <row r="5" spans="1:12" x14ac:dyDescent="0.25">
      <c r="A5" t="s">
        <v>1</v>
      </c>
      <c r="B5" s="7">
        <v>0.34150000000000003</v>
      </c>
      <c r="C5" s="7">
        <v>0.37419999999999998</v>
      </c>
      <c r="D5" s="7">
        <v>0.37419999999999998</v>
      </c>
      <c r="E5" s="7">
        <v>0.37419999999999998</v>
      </c>
      <c r="F5" s="7">
        <v>0.38764999999999999</v>
      </c>
      <c r="G5" s="7">
        <v>0.37190000000000001</v>
      </c>
      <c r="H5" s="7">
        <v>0.32079999999999997</v>
      </c>
      <c r="I5" s="43">
        <v>0.31668400000000002</v>
      </c>
      <c r="J5" s="7">
        <v>0.28246100000000002</v>
      </c>
      <c r="K5" s="10">
        <v>0.26807999999999998</v>
      </c>
      <c r="L5" s="116">
        <v>0.25785799999999998</v>
      </c>
    </row>
    <row r="6" spans="1:12" x14ac:dyDescent="0.25">
      <c r="A6" s="30" t="s">
        <v>2</v>
      </c>
      <c r="B6" s="7">
        <v>0.62</v>
      </c>
      <c r="C6" s="7">
        <v>0.62</v>
      </c>
      <c r="D6" s="7">
        <v>0.62</v>
      </c>
      <c r="E6" s="7">
        <v>0.62</v>
      </c>
      <c r="F6" s="7">
        <v>0.62</v>
      </c>
      <c r="G6" s="7">
        <v>0.5575</v>
      </c>
      <c r="H6" s="7">
        <v>0.48659999999999998</v>
      </c>
      <c r="I6" s="43">
        <v>0.41831200000000002</v>
      </c>
      <c r="J6" s="7">
        <v>0.37214399999999997</v>
      </c>
      <c r="K6" s="10">
        <v>0.34450999999999998</v>
      </c>
      <c r="L6" s="116">
        <v>0.33949600000000002</v>
      </c>
    </row>
    <row r="7" spans="1:12" x14ac:dyDescent="0.25">
      <c r="I7" s="43"/>
    </row>
    <row r="8" spans="1:12" x14ac:dyDescent="0.25">
      <c r="A8" t="s">
        <v>3</v>
      </c>
      <c r="B8" s="7">
        <v>0.1</v>
      </c>
      <c r="C8" s="7">
        <v>0.1</v>
      </c>
      <c r="D8" s="7">
        <v>0.1</v>
      </c>
      <c r="E8" s="7">
        <v>0.1</v>
      </c>
      <c r="F8" s="7">
        <v>0.1</v>
      </c>
      <c r="G8" s="7">
        <v>9.5500000000000002E-2</v>
      </c>
      <c r="H8" s="7">
        <v>8.7900000000000006E-2</v>
      </c>
      <c r="I8" s="43">
        <v>8.6108000000000004E-2</v>
      </c>
      <c r="J8" s="7">
        <v>0.51</v>
      </c>
      <c r="K8" s="10">
        <v>7.6255000000000003E-2</v>
      </c>
      <c r="L8" s="116">
        <v>7.5860999999999998E-2</v>
      </c>
    </row>
    <row r="9" spans="1:12" x14ac:dyDescent="0.25">
      <c r="A9" s="30" t="s">
        <v>9</v>
      </c>
      <c r="B9" s="7">
        <v>0.64029999999999998</v>
      </c>
      <c r="C9" s="7">
        <v>0.65949999999999998</v>
      </c>
      <c r="D9" s="7">
        <v>0.63500000000000001</v>
      </c>
      <c r="E9" s="7">
        <v>0.64</v>
      </c>
      <c r="F9" s="7">
        <v>0.63500000000000001</v>
      </c>
      <c r="G9" s="7">
        <v>0.63500000000000001</v>
      </c>
      <c r="H9" s="7">
        <v>0.58930000000000005</v>
      </c>
      <c r="I9" s="43">
        <v>0.55969999999999998</v>
      </c>
      <c r="J9" s="7">
        <v>7.8655000000000003E-2</v>
      </c>
      <c r="K9" s="10">
        <v>0.50770000000000004</v>
      </c>
      <c r="L9" s="116">
        <v>0.52429999999999999</v>
      </c>
    </row>
    <row r="10" spans="1:12" x14ac:dyDescent="0.25">
      <c r="I10" s="43"/>
    </row>
    <row r="11" spans="1:12" x14ac:dyDescent="0.25">
      <c r="A11" t="s">
        <v>10</v>
      </c>
      <c r="B11" s="7">
        <v>1.23</v>
      </c>
      <c r="C11" s="7">
        <v>1.23</v>
      </c>
      <c r="D11" s="7">
        <v>1.23</v>
      </c>
      <c r="E11" s="7">
        <v>1.23</v>
      </c>
      <c r="F11" s="7">
        <v>1.1275999999999999</v>
      </c>
      <c r="G11" s="7">
        <v>1.0897699999999999</v>
      </c>
      <c r="H11">
        <v>0.99955000000000005</v>
      </c>
      <c r="I11" s="43">
        <v>0.97189999999999999</v>
      </c>
      <c r="J11" s="7">
        <v>0.78649999999999998</v>
      </c>
      <c r="K11" s="10">
        <v>0.78420000000000001</v>
      </c>
      <c r="L11" s="116">
        <v>0.78037000000000001</v>
      </c>
    </row>
    <row r="12" spans="1:12" x14ac:dyDescent="0.25">
      <c r="A12" s="30" t="s">
        <v>6</v>
      </c>
      <c r="B12" s="10">
        <v>1.3189500000000001</v>
      </c>
      <c r="C12" s="13">
        <v>1.3189500000000001</v>
      </c>
      <c r="D12" s="7">
        <v>1.3</v>
      </c>
      <c r="E12" s="7">
        <v>1.31</v>
      </c>
      <c r="F12" s="38">
        <v>1.319272</v>
      </c>
      <c r="G12" s="7">
        <v>1.2068000000000001</v>
      </c>
      <c r="H12" s="7">
        <v>1.222</v>
      </c>
      <c r="I12" s="43">
        <v>1.3046</v>
      </c>
      <c r="J12" s="7">
        <v>1.1592</v>
      </c>
      <c r="K12" s="10">
        <v>1.1569</v>
      </c>
      <c r="L12" s="116">
        <v>1.1569</v>
      </c>
    </row>
    <row r="13" spans="1:12" x14ac:dyDescent="0.25">
      <c r="A13" t="s">
        <v>5</v>
      </c>
      <c r="B13" s="7">
        <v>1.32</v>
      </c>
      <c r="C13" s="7">
        <v>1.32</v>
      </c>
      <c r="D13" s="7">
        <v>1.32</v>
      </c>
      <c r="E13" s="7">
        <v>1.32</v>
      </c>
      <c r="F13" s="9">
        <v>1.3583499999999999</v>
      </c>
      <c r="G13" s="7">
        <v>1.3347</v>
      </c>
      <c r="H13" s="7">
        <v>1.33477</v>
      </c>
      <c r="I13" s="43">
        <v>1.2329000000000001</v>
      </c>
      <c r="J13" s="7">
        <v>1.0475000000000001</v>
      </c>
      <c r="K13" s="10">
        <v>1.0251999999999999</v>
      </c>
      <c r="L13" s="116">
        <v>1.0251999999999999</v>
      </c>
    </row>
    <row r="14" spans="1:12" x14ac:dyDescent="0.25">
      <c r="A14" s="30" t="s">
        <v>4</v>
      </c>
      <c r="B14" s="7">
        <v>1.2450000000000001</v>
      </c>
      <c r="C14" s="7">
        <v>1.2450000000000001</v>
      </c>
      <c r="D14" s="7">
        <v>1.23</v>
      </c>
      <c r="E14" s="7">
        <v>1.23</v>
      </c>
      <c r="F14" s="7">
        <v>1.155</v>
      </c>
      <c r="G14" s="40">
        <v>1.0347999999999999</v>
      </c>
      <c r="H14" s="41">
        <v>0.99199999999999999</v>
      </c>
      <c r="I14" s="41">
        <v>0.94199999999999995</v>
      </c>
      <c r="J14" s="44">
        <v>0.87660000000000005</v>
      </c>
      <c r="K14" s="10">
        <v>0.75429999999999997</v>
      </c>
      <c r="L14" s="117">
        <v>0.84430000000000005</v>
      </c>
    </row>
    <row r="17" spans="1:1" x14ac:dyDescent="0.25">
      <c r="A17" t="s">
        <v>7</v>
      </c>
    </row>
    <row r="18" spans="1:1" x14ac:dyDescent="0.25">
      <c r="A18" t="s">
        <v>8</v>
      </c>
    </row>
    <row r="20" spans="1:1" x14ac:dyDescent="0.25">
      <c r="A20" s="44" t="s">
        <v>352</v>
      </c>
    </row>
  </sheetData>
  <printOptions horizontalCentered="1" verticalCentered="1"/>
  <pageMargins left="0.7" right="0.7" top="1" bottom="0.75" header="1.55" footer="0.3"/>
  <pageSetup scale="84" orientation="landscape" r:id="rId1"/>
  <headerFooter>
    <oddHeader>&amp;C&amp;14ENTITIES TOTAL TAX RATES</oddHeader>
    <oddFooter>&amp;L&amp;8&amp;Z&amp;F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322"/>
  <sheetViews>
    <sheetView workbookViewId="0">
      <selection activeCell="D14" sqref="D14"/>
    </sheetView>
  </sheetViews>
  <sheetFormatPr defaultRowHeight="15" x14ac:dyDescent="0.25"/>
  <cols>
    <col min="1" max="1" width="23.42578125" bestFit="1" customWidth="1"/>
    <col min="2" max="2" width="10" bestFit="1" customWidth="1"/>
    <col min="3" max="3" width="22" style="46" customWidth="1"/>
    <col min="4" max="4" width="14.28515625" style="12" bestFit="1" customWidth="1"/>
    <col min="5" max="5" width="9.42578125" bestFit="1" customWidth="1"/>
    <col min="6" max="6" width="14" style="118" customWidth="1"/>
  </cols>
  <sheetData>
    <row r="1" spans="1:8" x14ac:dyDescent="0.25">
      <c r="B1" s="44">
        <v>2025</v>
      </c>
    </row>
    <row r="2" spans="1:8" ht="17.25" x14ac:dyDescent="0.4">
      <c r="A2" s="27"/>
      <c r="B2" s="27"/>
      <c r="C2" s="66" t="s">
        <v>342</v>
      </c>
      <c r="D2" s="67" t="s">
        <v>222</v>
      </c>
      <c r="E2" s="29" t="s">
        <v>223</v>
      </c>
      <c r="F2" s="118" t="s">
        <v>357</v>
      </c>
    </row>
    <row r="3" spans="1:8" x14ac:dyDescent="0.25">
      <c r="A3" s="27" t="s">
        <v>0</v>
      </c>
      <c r="B3" s="27"/>
      <c r="C3" s="35">
        <v>100151977</v>
      </c>
      <c r="D3" s="25">
        <v>402982.02</v>
      </c>
      <c r="E3" s="27">
        <v>1287</v>
      </c>
      <c r="F3" s="118">
        <f>SUM(D3/D17)</f>
        <v>1.0932220949663367</v>
      </c>
    </row>
    <row r="4" spans="1:8" x14ac:dyDescent="0.25">
      <c r="A4" s="27" t="s">
        <v>1</v>
      </c>
      <c r="B4" s="27"/>
      <c r="C4" s="35">
        <v>144907105</v>
      </c>
      <c r="D4" s="25">
        <v>405141.65</v>
      </c>
      <c r="E4" s="27">
        <v>1142</v>
      </c>
      <c r="F4" s="118">
        <f t="shared" ref="F4:F13" si="0">SUM(D4/D18)</f>
        <v>1.0390154428856457</v>
      </c>
    </row>
    <row r="5" spans="1:8" x14ac:dyDescent="0.25">
      <c r="A5" s="27" t="s">
        <v>2</v>
      </c>
      <c r="B5" s="27"/>
      <c r="C5" s="35">
        <v>43452529</v>
      </c>
      <c r="D5" s="25">
        <v>174116.89</v>
      </c>
      <c r="E5" s="27">
        <v>640</v>
      </c>
      <c r="F5" s="118">
        <f t="shared" si="0"/>
        <v>1.037367154219667</v>
      </c>
    </row>
    <row r="6" spans="1:8" x14ac:dyDescent="0.25">
      <c r="A6" s="27"/>
      <c r="B6" s="27"/>
      <c r="C6" s="35"/>
      <c r="D6" s="25"/>
      <c r="E6" s="27"/>
    </row>
    <row r="7" spans="1:8" x14ac:dyDescent="0.25">
      <c r="A7" s="27" t="s">
        <v>340</v>
      </c>
      <c r="B7" s="27"/>
      <c r="C7" s="35">
        <v>1647792107</v>
      </c>
      <c r="D7" s="25">
        <v>1250849.71</v>
      </c>
      <c r="E7" s="27">
        <v>13910</v>
      </c>
      <c r="F7" s="118">
        <f t="shared" si="0"/>
        <v>1.0661256660431682</v>
      </c>
    </row>
    <row r="8" spans="1:8" x14ac:dyDescent="0.25">
      <c r="A8" s="27" t="s">
        <v>164</v>
      </c>
      <c r="B8" s="27"/>
      <c r="C8" s="35">
        <v>1261136553</v>
      </c>
      <c r="D8" s="25">
        <v>8032515.5</v>
      </c>
      <c r="E8" s="27">
        <v>13916</v>
      </c>
      <c r="F8" s="118">
        <f t="shared" si="0"/>
        <v>1.0983569886929696</v>
      </c>
    </row>
    <row r="9" spans="1:8" x14ac:dyDescent="0.25">
      <c r="A9" s="27"/>
      <c r="B9" s="27"/>
      <c r="C9" s="35"/>
      <c r="D9" s="25"/>
      <c r="E9" s="27"/>
      <c r="H9" t="s">
        <v>356</v>
      </c>
    </row>
    <row r="10" spans="1:8" x14ac:dyDescent="0.25">
      <c r="A10" s="27" t="s">
        <v>282</v>
      </c>
      <c r="B10" s="27"/>
      <c r="C10" s="35">
        <v>26629029</v>
      </c>
      <c r="D10" s="25">
        <v>212425.76</v>
      </c>
      <c r="E10" s="27">
        <v>297</v>
      </c>
      <c r="F10" s="118">
        <f t="shared" si="0"/>
        <v>0.9934686887195584</v>
      </c>
    </row>
    <row r="11" spans="1:8" x14ac:dyDescent="0.25">
      <c r="A11" s="27" t="s">
        <v>6</v>
      </c>
      <c r="B11" s="27"/>
      <c r="C11" s="35">
        <v>12045374</v>
      </c>
      <c r="D11" s="25"/>
      <c r="E11" s="27">
        <v>160</v>
      </c>
    </row>
    <row r="12" spans="1:8" x14ac:dyDescent="0.25">
      <c r="A12" s="27" t="s">
        <v>5</v>
      </c>
      <c r="B12" s="27"/>
      <c r="C12" s="35">
        <v>5913678</v>
      </c>
      <c r="D12" s="25">
        <v>69403.17</v>
      </c>
      <c r="E12" s="27">
        <v>83</v>
      </c>
      <c r="F12" s="118">
        <f t="shared" si="0"/>
        <v>1.0997934574469097</v>
      </c>
    </row>
    <row r="13" spans="1:8" x14ac:dyDescent="0.25">
      <c r="A13" s="27" t="s">
        <v>4</v>
      </c>
      <c r="B13" s="27"/>
      <c r="C13" s="35">
        <v>1010975698</v>
      </c>
      <c r="D13" s="25">
        <v>8859397.5500000007</v>
      </c>
      <c r="E13" s="27">
        <v>13375</v>
      </c>
      <c r="F13" s="118">
        <f t="shared" si="0"/>
        <v>1.1064651851215219</v>
      </c>
    </row>
    <row r="14" spans="1:8" x14ac:dyDescent="0.25">
      <c r="A14" s="27"/>
      <c r="B14" s="27"/>
      <c r="C14" s="35"/>
      <c r="D14" s="25"/>
      <c r="E14" s="27"/>
    </row>
    <row r="15" spans="1:8" x14ac:dyDescent="0.25">
      <c r="B15" s="44">
        <v>2024</v>
      </c>
    </row>
    <row r="16" spans="1:8" ht="17.25" x14ac:dyDescent="0.4">
      <c r="A16" s="27"/>
      <c r="B16" s="27"/>
      <c r="C16" s="66" t="s">
        <v>342</v>
      </c>
      <c r="D16" s="67" t="s">
        <v>222</v>
      </c>
      <c r="E16" s="29" t="s">
        <v>223</v>
      </c>
    </row>
    <row r="17" spans="1:7" x14ac:dyDescent="0.25">
      <c r="A17" s="27" t="s">
        <v>0</v>
      </c>
      <c r="B17" s="27"/>
      <c r="C17" s="35">
        <v>96116545</v>
      </c>
      <c r="D17" s="25">
        <v>368618.62</v>
      </c>
      <c r="E17" s="27">
        <v>1291</v>
      </c>
    </row>
    <row r="18" spans="1:7" x14ac:dyDescent="0.25">
      <c r="A18" s="27" t="s">
        <v>1</v>
      </c>
      <c r="B18" s="27"/>
      <c r="C18" s="35">
        <v>134904219</v>
      </c>
      <c r="D18" s="25">
        <v>389928.42</v>
      </c>
      <c r="E18" s="27">
        <v>1143</v>
      </c>
    </row>
    <row r="19" spans="1:7" x14ac:dyDescent="0.25">
      <c r="A19" s="27" t="s">
        <v>2</v>
      </c>
      <c r="B19" s="27"/>
      <c r="C19" s="35">
        <v>42214595</v>
      </c>
      <c r="D19" s="25">
        <v>167845</v>
      </c>
      <c r="E19" s="27">
        <v>462</v>
      </c>
    </row>
    <row r="20" spans="1:7" x14ac:dyDescent="0.25">
      <c r="A20" s="27"/>
      <c r="B20" s="27"/>
      <c r="C20" s="35"/>
      <c r="D20" s="25"/>
      <c r="E20" s="27"/>
    </row>
    <row r="21" spans="1:7" x14ac:dyDescent="0.25">
      <c r="A21" s="27" t="s">
        <v>340</v>
      </c>
      <c r="B21" s="27"/>
      <c r="C21" s="35">
        <v>1538267310</v>
      </c>
      <c r="D21" s="25">
        <v>1173266.67</v>
      </c>
      <c r="E21" s="27">
        <v>13782</v>
      </c>
    </row>
    <row r="22" spans="1:7" x14ac:dyDescent="0.25">
      <c r="A22" s="27" t="s">
        <v>164</v>
      </c>
      <c r="B22" s="27"/>
      <c r="C22" s="35">
        <v>1187473460</v>
      </c>
      <c r="D22" s="25">
        <v>7313210.1699999999</v>
      </c>
      <c r="E22" s="27">
        <v>13788</v>
      </c>
    </row>
    <row r="23" spans="1:7" x14ac:dyDescent="0.25">
      <c r="A23" s="27"/>
      <c r="B23" s="27"/>
      <c r="C23" s="35"/>
      <c r="D23" s="25"/>
      <c r="E23" s="27"/>
    </row>
    <row r="24" spans="1:7" x14ac:dyDescent="0.25">
      <c r="A24" s="27" t="s">
        <v>282</v>
      </c>
      <c r="B24" s="27"/>
      <c r="C24" s="35">
        <v>26351011</v>
      </c>
      <c r="D24" s="25">
        <v>213822.3</v>
      </c>
      <c r="E24" s="27">
        <v>289</v>
      </c>
    </row>
    <row r="25" spans="1:7" x14ac:dyDescent="0.25">
      <c r="A25" s="27" t="s">
        <v>6</v>
      </c>
      <c r="B25" s="27"/>
      <c r="C25" s="35">
        <v>13258713</v>
      </c>
      <c r="D25" s="25"/>
      <c r="E25" s="27">
        <v>159</v>
      </c>
    </row>
    <row r="26" spans="1:7" x14ac:dyDescent="0.25">
      <c r="A26" s="27" t="s">
        <v>5</v>
      </c>
      <c r="B26" s="27"/>
      <c r="C26" s="35">
        <v>5962490</v>
      </c>
      <c r="D26" s="25">
        <v>63105.64</v>
      </c>
      <c r="E26" s="27">
        <v>80</v>
      </c>
    </row>
    <row r="27" spans="1:7" x14ac:dyDescent="0.25">
      <c r="A27" s="27" t="s">
        <v>4</v>
      </c>
      <c r="B27" s="27"/>
      <c r="C27" s="35">
        <v>960217944</v>
      </c>
      <c r="D27" s="25">
        <v>8006937.4699999997</v>
      </c>
      <c r="E27" s="27">
        <v>13259</v>
      </c>
    </row>
    <row r="28" spans="1:7" x14ac:dyDescent="0.25">
      <c r="A28" s="27"/>
      <c r="B28" s="27"/>
      <c r="C28" s="35"/>
      <c r="D28" s="25"/>
      <c r="E28" s="27"/>
    </row>
    <row r="29" spans="1:7" x14ac:dyDescent="0.25">
      <c r="B29" s="44">
        <v>2023</v>
      </c>
    </row>
    <row r="30" spans="1:7" ht="17.25" x14ac:dyDescent="0.4">
      <c r="A30" s="27"/>
      <c r="B30" s="27"/>
      <c r="C30" s="66" t="s">
        <v>342</v>
      </c>
      <c r="D30" s="67" t="s">
        <v>222</v>
      </c>
      <c r="E30" s="29" t="s">
        <v>223</v>
      </c>
      <c r="G30" t="s">
        <v>353</v>
      </c>
    </row>
    <row r="31" spans="1:7" x14ac:dyDescent="0.25">
      <c r="A31" s="27" t="s">
        <v>0</v>
      </c>
      <c r="B31" s="27"/>
      <c r="C31" s="35">
        <v>86820567</v>
      </c>
      <c r="D31" s="25">
        <v>343055.83</v>
      </c>
      <c r="E31" s="27">
        <v>1295</v>
      </c>
      <c r="G31" t="s">
        <v>343</v>
      </c>
    </row>
    <row r="32" spans="1:7" x14ac:dyDescent="0.25">
      <c r="A32" s="27" t="s">
        <v>1</v>
      </c>
      <c r="B32" s="27"/>
      <c r="C32" s="35">
        <v>122297601</v>
      </c>
      <c r="D32" s="25">
        <v>372161.35</v>
      </c>
      <c r="E32" s="27">
        <v>1139</v>
      </c>
    </row>
    <row r="33" spans="1:5" x14ac:dyDescent="0.25">
      <c r="A33" s="27" t="s">
        <v>2</v>
      </c>
      <c r="B33" s="27"/>
      <c r="C33" s="35">
        <v>38038375</v>
      </c>
      <c r="D33" s="25">
        <v>162463.35999999999</v>
      </c>
      <c r="E33" s="27">
        <v>638</v>
      </c>
    </row>
    <row r="34" spans="1:5" x14ac:dyDescent="0.25">
      <c r="A34" s="27"/>
      <c r="B34" s="27"/>
      <c r="C34" s="35"/>
      <c r="D34" s="25"/>
      <c r="E34" s="27"/>
    </row>
    <row r="35" spans="1:5" x14ac:dyDescent="0.25">
      <c r="A35" s="27" t="s">
        <v>340</v>
      </c>
      <c r="B35" s="27"/>
      <c r="C35" s="35">
        <v>1383670528</v>
      </c>
      <c r="D35" s="25">
        <v>1088493.8799999999</v>
      </c>
      <c r="E35" s="27">
        <v>13620</v>
      </c>
    </row>
    <row r="36" spans="1:5" x14ac:dyDescent="0.25">
      <c r="A36" s="27" t="s">
        <v>164</v>
      </c>
      <c r="B36" s="27"/>
      <c r="C36" s="35">
        <v>1084815316</v>
      </c>
      <c r="D36" s="25">
        <v>6705040.7300000004</v>
      </c>
      <c r="E36" s="27">
        <v>13625</v>
      </c>
    </row>
    <row r="37" spans="1:5" x14ac:dyDescent="0.25">
      <c r="A37" s="27"/>
      <c r="B37" s="27"/>
      <c r="C37" s="35"/>
      <c r="D37" s="25"/>
      <c r="E37" s="27"/>
    </row>
    <row r="38" spans="1:5" x14ac:dyDescent="0.25">
      <c r="A38" s="27" t="s">
        <v>282</v>
      </c>
      <c r="B38" s="27"/>
      <c r="C38" s="35">
        <v>23726233</v>
      </c>
      <c r="D38" s="25">
        <v>204644.5</v>
      </c>
      <c r="E38" s="27">
        <v>290</v>
      </c>
    </row>
    <row r="39" spans="1:5" x14ac:dyDescent="0.25">
      <c r="A39" s="27" t="s">
        <v>6</v>
      </c>
      <c r="B39" s="27"/>
      <c r="C39" s="35">
        <v>10641046</v>
      </c>
      <c r="D39" s="25"/>
      <c r="E39" s="27">
        <v>153</v>
      </c>
    </row>
    <row r="40" spans="1:5" x14ac:dyDescent="0.25">
      <c r="A40" s="27" t="s">
        <v>5</v>
      </c>
      <c r="B40" s="27"/>
      <c r="C40" s="35">
        <v>5321229</v>
      </c>
      <c r="D40" s="25">
        <v>58518.080000000002</v>
      </c>
      <c r="E40" s="27">
        <v>76</v>
      </c>
    </row>
    <row r="41" spans="1:5" x14ac:dyDescent="0.25">
      <c r="A41" s="27" t="s">
        <v>4</v>
      </c>
      <c r="B41" s="27"/>
      <c r="C41" s="35">
        <v>899972455</v>
      </c>
      <c r="D41" s="25">
        <v>8996226.9199999999</v>
      </c>
      <c r="E41" s="27">
        <v>13104</v>
      </c>
    </row>
    <row r="42" spans="1:5" x14ac:dyDescent="0.25">
      <c r="A42" s="27"/>
      <c r="B42" s="27"/>
      <c r="C42" s="35"/>
      <c r="D42" s="25"/>
      <c r="E42" s="27"/>
    </row>
    <row r="43" spans="1:5" x14ac:dyDescent="0.25">
      <c r="B43" s="42">
        <v>2022</v>
      </c>
    </row>
    <row r="44" spans="1:5" x14ac:dyDescent="0.25">
      <c r="A44" s="27"/>
      <c r="B44" s="27"/>
      <c r="C44" s="35" t="s">
        <v>338</v>
      </c>
      <c r="D44" s="25" t="s">
        <v>222</v>
      </c>
      <c r="E44" s="27" t="s">
        <v>339</v>
      </c>
    </row>
    <row r="45" spans="1:5" x14ac:dyDescent="0.25">
      <c r="A45" s="27" t="s">
        <v>0</v>
      </c>
      <c r="B45" s="27"/>
      <c r="C45" s="35">
        <v>67619677</v>
      </c>
      <c r="D45" s="25">
        <v>332560.01</v>
      </c>
      <c r="E45" s="68">
        <v>1313</v>
      </c>
    </row>
    <row r="46" spans="1:5" x14ac:dyDescent="0.25">
      <c r="A46" s="27" t="s">
        <v>1</v>
      </c>
      <c r="B46" s="27"/>
      <c r="C46" s="35">
        <v>104712720</v>
      </c>
      <c r="D46" s="25">
        <v>358737.17</v>
      </c>
      <c r="E46" s="68">
        <v>1307</v>
      </c>
    </row>
    <row r="47" spans="1:5" x14ac:dyDescent="0.25">
      <c r="A47" s="27" t="s">
        <v>2</v>
      </c>
      <c r="B47" s="27"/>
      <c r="C47" s="35">
        <v>32457744</v>
      </c>
      <c r="D47" s="25">
        <v>157077.62</v>
      </c>
      <c r="E47" s="68">
        <v>634</v>
      </c>
    </row>
    <row r="48" spans="1:5" x14ac:dyDescent="0.25">
      <c r="A48" s="27"/>
      <c r="B48" s="27"/>
      <c r="C48" s="35"/>
      <c r="D48" s="25"/>
      <c r="E48" s="27"/>
    </row>
    <row r="49" spans="1:5" x14ac:dyDescent="0.25">
      <c r="A49" s="27" t="s">
        <v>340</v>
      </c>
      <c r="B49" s="27"/>
      <c r="C49" s="35">
        <v>1174131606</v>
      </c>
      <c r="D49" s="25">
        <v>1011739.98</v>
      </c>
      <c r="E49" s="68">
        <v>13643</v>
      </c>
    </row>
    <row r="50" spans="1:5" x14ac:dyDescent="0.25">
      <c r="A50" s="27" t="s">
        <v>164</v>
      </c>
      <c r="B50" s="27"/>
      <c r="C50" s="35">
        <v>918571111</v>
      </c>
      <c r="D50" s="25">
        <v>6201200.0800000001</v>
      </c>
      <c r="E50" s="68">
        <v>13645</v>
      </c>
    </row>
    <row r="51" spans="1:5" x14ac:dyDescent="0.25">
      <c r="A51" s="27"/>
      <c r="B51" s="27"/>
      <c r="C51" s="35"/>
      <c r="D51" s="25"/>
      <c r="E51" s="27"/>
    </row>
    <row r="52" spans="1:5" x14ac:dyDescent="0.25">
      <c r="A52" s="27" t="s">
        <v>282</v>
      </c>
      <c r="B52" s="27"/>
      <c r="C52" s="35">
        <v>20714074</v>
      </c>
      <c r="D52" s="25">
        <v>229787.33</v>
      </c>
      <c r="E52" s="68">
        <v>290</v>
      </c>
    </row>
    <row r="53" spans="1:5" x14ac:dyDescent="0.25">
      <c r="A53" s="27" t="s">
        <v>6</v>
      </c>
      <c r="B53" s="27"/>
      <c r="C53" s="35">
        <v>8949461</v>
      </c>
      <c r="D53" s="25"/>
      <c r="E53" s="68">
        <v>145</v>
      </c>
    </row>
    <row r="54" spans="1:5" x14ac:dyDescent="0.25">
      <c r="A54" s="27" t="s">
        <v>5</v>
      </c>
      <c r="B54" s="27"/>
      <c r="C54" s="35">
        <v>4371284</v>
      </c>
      <c r="D54" s="25">
        <v>58319.07</v>
      </c>
      <c r="E54" s="68">
        <v>71</v>
      </c>
    </row>
    <row r="55" spans="1:5" x14ac:dyDescent="0.25">
      <c r="A55" s="27" t="s">
        <v>4</v>
      </c>
      <c r="B55" s="27"/>
      <c r="C55" s="35">
        <v>821494275</v>
      </c>
      <c r="D55" s="25">
        <v>9978884.1500000004</v>
      </c>
      <c r="E55" s="68">
        <v>13142</v>
      </c>
    </row>
    <row r="56" spans="1:5" x14ac:dyDescent="0.25">
      <c r="B56" s="42">
        <v>2021</v>
      </c>
      <c r="E56" s="1"/>
    </row>
    <row r="57" spans="1:5" x14ac:dyDescent="0.25">
      <c r="A57" s="27" t="s">
        <v>1</v>
      </c>
      <c r="B57" s="27"/>
      <c r="C57" s="35">
        <v>97138744</v>
      </c>
      <c r="D57" s="25">
        <v>332395.36</v>
      </c>
      <c r="E57" s="68">
        <v>1102</v>
      </c>
    </row>
    <row r="58" spans="1:5" x14ac:dyDescent="0.25">
      <c r="A58" s="27" t="s">
        <v>2</v>
      </c>
      <c r="B58" s="27"/>
      <c r="C58" s="35">
        <v>28070380</v>
      </c>
      <c r="D58" s="25">
        <v>156911.6</v>
      </c>
      <c r="E58" s="68">
        <v>628</v>
      </c>
    </row>
    <row r="59" spans="1:5" x14ac:dyDescent="0.25">
      <c r="A59" s="27"/>
      <c r="B59" s="27"/>
      <c r="C59" s="35"/>
      <c r="D59" s="25"/>
      <c r="E59" s="27"/>
    </row>
    <row r="60" spans="1:5" x14ac:dyDescent="0.25">
      <c r="A60" s="27" t="s">
        <v>340</v>
      </c>
      <c r="B60" s="27"/>
      <c r="C60" s="35">
        <v>1037458123</v>
      </c>
      <c r="D60" s="25">
        <v>912159.74</v>
      </c>
      <c r="E60" s="68">
        <v>13026</v>
      </c>
    </row>
    <row r="61" spans="1:5" x14ac:dyDescent="0.25">
      <c r="A61" s="27" t="s">
        <v>164</v>
      </c>
      <c r="B61" s="27"/>
      <c r="C61" s="35">
        <v>812235711</v>
      </c>
      <c r="D61" s="25">
        <v>5776611.7999999998</v>
      </c>
      <c r="E61" s="68">
        <v>13027</v>
      </c>
    </row>
    <row r="62" spans="1:5" x14ac:dyDescent="0.25">
      <c r="A62" s="27"/>
      <c r="B62" s="27"/>
      <c r="C62" s="35"/>
      <c r="D62" s="25"/>
      <c r="E62" s="27"/>
    </row>
    <row r="63" spans="1:5" x14ac:dyDescent="0.25">
      <c r="A63" s="27" t="s">
        <v>282</v>
      </c>
      <c r="B63" s="27"/>
      <c r="C63" s="35">
        <v>18700911</v>
      </c>
      <c r="D63" s="25">
        <v>208452.81</v>
      </c>
      <c r="E63" s="68">
        <v>288</v>
      </c>
    </row>
    <row r="64" spans="1:5" x14ac:dyDescent="0.25">
      <c r="A64" s="27" t="s">
        <v>6</v>
      </c>
      <c r="B64" s="27"/>
      <c r="C64" s="35">
        <v>7097602</v>
      </c>
      <c r="D64" s="25"/>
      <c r="E64" s="68">
        <v>131</v>
      </c>
    </row>
    <row r="65" spans="1:5" x14ac:dyDescent="0.25">
      <c r="A65" s="27" t="s">
        <v>5</v>
      </c>
      <c r="B65" s="27"/>
      <c r="C65" s="35">
        <v>3917000</v>
      </c>
      <c r="D65" s="25">
        <v>56743.22</v>
      </c>
      <c r="E65" s="68">
        <v>69</v>
      </c>
    </row>
    <row r="66" spans="1:5" x14ac:dyDescent="0.25">
      <c r="A66" s="27" t="s">
        <v>4</v>
      </c>
      <c r="B66" s="27"/>
      <c r="C66" s="35">
        <v>740453273</v>
      </c>
      <c r="D66" s="25">
        <v>9416737.8900000006</v>
      </c>
      <c r="E66" s="68">
        <v>12547</v>
      </c>
    </row>
    <row r="67" spans="1:5" x14ac:dyDescent="0.25">
      <c r="E67" s="1"/>
    </row>
    <row r="68" spans="1:5" x14ac:dyDescent="0.25">
      <c r="B68" s="42">
        <v>2020</v>
      </c>
      <c r="C68" s="46" t="s">
        <v>291</v>
      </c>
      <c r="D68" s="12" t="s">
        <v>292</v>
      </c>
      <c r="E68" t="s">
        <v>293</v>
      </c>
    </row>
    <row r="69" spans="1:5" x14ac:dyDescent="0.25">
      <c r="A69" s="27" t="s">
        <v>0</v>
      </c>
      <c r="B69" s="27"/>
      <c r="C69" s="35">
        <v>43008462</v>
      </c>
      <c r="D69" s="25">
        <v>307731.21000000002</v>
      </c>
      <c r="E69" s="69">
        <v>1241</v>
      </c>
    </row>
    <row r="70" spans="1:5" x14ac:dyDescent="0.25">
      <c r="A70" s="27" t="s">
        <v>1</v>
      </c>
      <c r="B70" s="27"/>
      <c r="C70" s="35">
        <v>76067872</v>
      </c>
      <c r="D70" s="25">
        <v>324070.09999999998</v>
      </c>
      <c r="E70" s="69">
        <v>1086</v>
      </c>
    </row>
    <row r="71" spans="1:5" x14ac:dyDescent="0.25">
      <c r="A71" s="27" t="s">
        <v>2</v>
      </c>
      <c r="B71" s="27"/>
      <c r="C71" s="35">
        <v>21234751</v>
      </c>
      <c r="D71" s="25">
        <v>152711.57999999999</v>
      </c>
      <c r="E71" s="69">
        <v>573</v>
      </c>
    </row>
    <row r="72" spans="1:5" x14ac:dyDescent="0.25">
      <c r="A72" s="27"/>
      <c r="B72" s="27"/>
      <c r="C72" s="35"/>
      <c r="D72" s="25"/>
      <c r="E72" s="24"/>
    </row>
    <row r="73" spans="1:5" x14ac:dyDescent="0.25">
      <c r="A73" s="27" t="s">
        <v>279</v>
      </c>
      <c r="B73" s="27"/>
      <c r="C73" s="35">
        <v>792871861</v>
      </c>
      <c r="D73" s="25">
        <v>855538.79</v>
      </c>
      <c r="E73" s="69">
        <v>12770</v>
      </c>
    </row>
    <row r="74" spans="1:5" x14ac:dyDescent="0.25">
      <c r="A74" s="27" t="s">
        <v>164</v>
      </c>
      <c r="B74" s="27"/>
      <c r="C74" s="35">
        <v>616543746</v>
      </c>
      <c r="D74" s="25">
        <v>5329228.79</v>
      </c>
      <c r="E74" s="69">
        <v>12770</v>
      </c>
    </row>
    <row r="75" spans="1:5" x14ac:dyDescent="0.25">
      <c r="A75" s="27"/>
      <c r="B75" s="27"/>
      <c r="C75" s="35"/>
      <c r="D75" s="25"/>
      <c r="E75" s="24"/>
    </row>
    <row r="76" spans="1:5" x14ac:dyDescent="0.25">
      <c r="A76" s="27" t="s">
        <v>282</v>
      </c>
      <c r="B76" s="27"/>
      <c r="C76" s="35">
        <v>18179457</v>
      </c>
      <c r="D76" s="25">
        <v>213937.05</v>
      </c>
      <c r="E76" s="69">
        <v>288</v>
      </c>
    </row>
    <row r="77" spans="1:5" x14ac:dyDescent="0.25">
      <c r="A77" s="27" t="s">
        <v>6</v>
      </c>
      <c r="B77" s="27"/>
      <c r="C77" s="35">
        <v>5801102</v>
      </c>
      <c r="D77" s="25"/>
      <c r="E77" s="69">
        <v>127</v>
      </c>
    </row>
    <row r="78" spans="1:5" x14ac:dyDescent="0.25">
      <c r="A78" s="27" t="s">
        <v>5</v>
      </c>
      <c r="B78" s="27"/>
      <c r="C78" s="35">
        <v>2480414</v>
      </c>
      <c r="D78" s="25">
        <v>36843.230000000003</v>
      </c>
      <c r="E78" s="69">
        <v>66</v>
      </c>
    </row>
    <row r="79" spans="1:5" x14ac:dyDescent="0.25">
      <c r="A79" s="27" t="s">
        <v>4</v>
      </c>
      <c r="B79" s="27"/>
      <c r="C79" s="35">
        <v>633489033</v>
      </c>
      <c r="D79" s="25">
        <v>8339897.6799999997</v>
      </c>
      <c r="E79" s="69">
        <v>12297</v>
      </c>
    </row>
    <row r="80" spans="1:5" x14ac:dyDescent="0.25">
      <c r="E80" s="1"/>
    </row>
    <row r="81" spans="1:5" x14ac:dyDescent="0.25">
      <c r="B81" s="42">
        <v>2019</v>
      </c>
      <c r="C81" s="46" t="s">
        <v>291</v>
      </c>
      <c r="D81" s="12" t="s">
        <v>292</v>
      </c>
      <c r="E81" t="s">
        <v>293</v>
      </c>
    </row>
    <row r="82" spans="1:5" x14ac:dyDescent="0.25">
      <c r="A82" t="s">
        <v>0</v>
      </c>
      <c r="C82" s="46">
        <v>43174554</v>
      </c>
      <c r="D82" s="12">
        <v>305967.92</v>
      </c>
      <c r="E82" s="1">
        <v>1234</v>
      </c>
    </row>
    <row r="83" spans="1:5" x14ac:dyDescent="0.25">
      <c r="A83" t="s">
        <v>1</v>
      </c>
      <c r="C83" s="46">
        <v>76460918</v>
      </c>
      <c r="D83" s="12">
        <v>304167.34000000003</v>
      </c>
      <c r="E83" s="1">
        <v>1075</v>
      </c>
    </row>
    <row r="84" spans="1:5" x14ac:dyDescent="0.25">
      <c r="A84" t="s">
        <v>2</v>
      </c>
      <c r="C84" s="46">
        <v>21728157</v>
      </c>
      <c r="D84" s="12">
        <v>151567.07</v>
      </c>
      <c r="E84" s="1">
        <v>573</v>
      </c>
    </row>
    <row r="86" spans="1:5" x14ac:dyDescent="0.25">
      <c r="A86" t="s">
        <v>279</v>
      </c>
      <c r="C86" s="46">
        <v>797206152</v>
      </c>
      <c r="D86" s="12">
        <v>797839.9</v>
      </c>
      <c r="E86" s="1">
        <v>12804</v>
      </c>
    </row>
    <row r="87" spans="1:5" x14ac:dyDescent="0.25">
      <c r="A87" t="s">
        <v>164</v>
      </c>
      <c r="C87" s="46">
        <v>622911821</v>
      </c>
      <c r="D87" s="12">
        <v>4795423.1900000004</v>
      </c>
      <c r="E87" s="1">
        <v>12804</v>
      </c>
    </row>
    <row r="89" spans="1:5" x14ac:dyDescent="0.25">
      <c r="A89" t="s">
        <v>282</v>
      </c>
      <c r="C89" s="46">
        <v>14098238</v>
      </c>
      <c r="D89" s="12">
        <v>177502.89</v>
      </c>
      <c r="E89" s="1">
        <v>285</v>
      </c>
    </row>
    <row r="90" spans="1:5" x14ac:dyDescent="0.25">
      <c r="A90" t="s">
        <v>6</v>
      </c>
      <c r="C90" s="46">
        <v>4438846</v>
      </c>
      <c r="E90" s="1">
        <v>130</v>
      </c>
    </row>
    <row r="91" spans="1:5" x14ac:dyDescent="0.25">
      <c r="A91" t="s">
        <v>5</v>
      </c>
      <c r="C91" s="46">
        <v>2438811</v>
      </c>
      <c r="D91" s="12">
        <v>34778.65</v>
      </c>
      <c r="E91" s="1">
        <v>65</v>
      </c>
    </row>
    <row r="92" spans="1:5" x14ac:dyDescent="0.25">
      <c r="A92" t="s">
        <v>4</v>
      </c>
      <c r="C92" s="46">
        <v>563967085</v>
      </c>
      <c r="D92" s="12">
        <v>7468195.1399999997</v>
      </c>
      <c r="E92" s="1">
        <v>12334</v>
      </c>
    </row>
    <row r="93" spans="1:5" x14ac:dyDescent="0.25">
      <c r="E93" s="1"/>
    </row>
    <row r="94" spans="1:5" x14ac:dyDescent="0.25">
      <c r="B94" s="42">
        <v>2018</v>
      </c>
      <c r="C94" s="46" t="s">
        <v>291</v>
      </c>
      <c r="D94" s="12" t="s">
        <v>292</v>
      </c>
      <c r="E94" t="s">
        <v>293</v>
      </c>
    </row>
    <row r="95" spans="1:5" x14ac:dyDescent="0.25">
      <c r="A95" t="s">
        <v>0</v>
      </c>
      <c r="C95" s="46">
        <v>38974412</v>
      </c>
      <c r="D95" s="12">
        <v>279616.63</v>
      </c>
      <c r="E95" s="1">
        <v>1243</v>
      </c>
    </row>
    <row r="96" spans="1:5" x14ac:dyDescent="0.25">
      <c r="A96" t="s">
        <v>1</v>
      </c>
      <c r="C96" s="46">
        <v>67184397</v>
      </c>
      <c r="D96" s="12">
        <v>269206.26</v>
      </c>
      <c r="E96" s="1">
        <v>1042</v>
      </c>
    </row>
    <row r="97" spans="1:5" x14ac:dyDescent="0.25">
      <c r="A97" t="s">
        <v>2</v>
      </c>
      <c r="C97" s="46">
        <v>19168412</v>
      </c>
      <c r="D97" s="12">
        <v>132648.03</v>
      </c>
      <c r="E97" s="1">
        <v>564</v>
      </c>
    </row>
    <row r="99" spans="1:5" x14ac:dyDescent="0.25">
      <c r="A99" t="s">
        <v>279</v>
      </c>
      <c r="C99" s="46">
        <v>713269269</v>
      </c>
      <c r="D99" s="12">
        <v>713449.03</v>
      </c>
      <c r="E99" s="1">
        <v>12688</v>
      </c>
    </row>
    <row r="100" spans="1:5" x14ac:dyDescent="0.25">
      <c r="A100" t="s">
        <v>164</v>
      </c>
      <c r="C100" s="46">
        <v>566077817</v>
      </c>
      <c r="D100" s="12">
        <v>4372021.41</v>
      </c>
      <c r="E100" s="1">
        <v>12687</v>
      </c>
    </row>
    <row r="102" spans="1:5" x14ac:dyDescent="0.25">
      <c r="A102" t="s">
        <v>282</v>
      </c>
      <c r="C102" s="46">
        <v>13756149</v>
      </c>
      <c r="D102" s="12">
        <v>182850.85</v>
      </c>
      <c r="E102" s="1">
        <v>284</v>
      </c>
    </row>
    <row r="103" spans="1:5" x14ac:dyDescent="0.25">
      <c r="A103" t="s">
        <v>6</v>
      </c>
      <c r="C103" s="46">
        <v>4120314</v>
      </c>
      <c r="E103" s="1">
        <v>127</v>
      </c>
    </row>
    <row r="104" spans="1:5" x14ac:dyDescent="0.25">
      <c r="A104" t="s">
        <v>5</v>
      </c>
      <c r="C104" s="46">
        <v>2021596</v>
      </c>
      <c r="D104" s="12">
        <v>27832.02</v>
      </c>
      <c r="E104" s="1">
        <v>61</v>
      </c>
    </row>
    <row r="105" spans="1:5" x14ac:dyDescent="0.25">
      <c r="A105" t="s">
        <v>4</v>
      </c>
      <c r="C105" s="46">
        <v>509202365</v>
      </c>
      <c r="D105" s="12">
        <v>7094203.1600000001</v>
      </c>
      <c r="E105" s="1">
        <v>12224</v>
      </c>
    </row>
    <row r="106" spans="1:5" x14ac:dyDescent="0.25">
      <c r="E106" s="1"/>
    </row>
    <row r="107" spans="1:5" x14ac:dyDescent="0.25">
      <c r="B107" s="42">
        <v>2017</v>
      </c>
      <c r="C107" s="46" t="s">
        <v>291</v>
      </c>
      <c r="D107" s="12" t="s">
        <v>292</v>
      </c>
      <c r="E107" t="s">
        <v>293</v>
      </c>
    </row>
    <row r="108" spans="1:5" x14ac:dyDescent="0.25">
      <c r="A108" t="s">
        <v>0</v>
      </c>
      <c r="C108" s="46">
        <v>38240063</v>
      </c>
      <c r="D108" s="12">
        <v>267661.71000000002</v>
      </c>
      <c r="E108" s="1">
        <v>1255</v>
      </c>
    </row>
    <row r="109" spans="1:5" x14ac:dyDescent="0.25">
      <c r="A109" t="s">
        <v>1</v>
      </c>
      <c r="C109" s="46">
        <v>64102148</v>
      </c>
      <c r="D109" s="12">
        <v>256963.06</v>
      </c>
      <c r="E109" s="1">
        <v>1022</v>
      </c>
    </row>
    <row r="110" spans="1:5" x14ac:dyDescent="0.25">
      <c r="A110" t="s">
        <v>2</v>
      </c>
      <c r="C110" s="46">
        <v>18716676</v>
      </c>
      <c r="D110" s="12">
        <v>129737.32</v>
      </c>
      <c r="E110" s="1">
        <v>553</v>
      </c>
    </row>
    <row r="112" spans="1:5" x14ac:dyDescent="0.25">
      <c r="A112" t="s">
        <v>279</v>
      </c>
      <c r="C112" s="46">
        <v>675392576</v>
      </c>
      <c r="D112" s="12">
        <v>675539.55</v>
      </c>
      <c r="E112" s="1">
        <v>12613</v>
      </c>
    </row>
    <row r="113" spans="1:5" x14ac:dyDescent="0.25">
      <c r="A113" t="s">
        <v>9</v>
      </c>
      <c r="C113" s="46">
        <v>537101886</v>
      </c>
      <c r="D113" s="12">
        <v>4155863.47</v>
      </c>
      <c r="E113" s="1">
        <v>12613</v>
      </c>
    </row>
    <row r="115" spans="1:5" x14ac:dyDescent="0.25">
      <c r="A115" t="s">
        <v>280</v>
      </c>
      <c r="C115" s="46">
        <v>13349899</v>
      </c>
      <c r="D115" s="12">
        <v>176096.65</v>
      </c>
      <c r="E115" s="1">
        <v>283</v>
      </c>
    </row>
    <row r="116" spans="1:5" x14ac:dyDescent="0.25">
      <c r="A116" s="1" t="s">
        <v>6</v>
      </c>
      <c r="C116" s="46">
        <v>4252588</v>
      </c>
      <c r="D116" s="12">
        <v>0</v>
      </c>
      <c r="E116" s="1">
        <v>128</v>
      </c>
    </row>
    <row r="117" spans="1:5" x14ac:dyDescent="0.25">
      <c r="A117" t="s">
        <v>5</v>
      </c>
      <c r="C117" s="46">
        <v>2019842</v>
      </c>
      <c r="D117" s="12">
        <v>27808.86</v>
      </c>
      <c r="E117" s="1">
        <v>63</v>
      </c>
    </row>
    <row r="118" spans="1:5" x14ac:dyDescent="0.25">
      <c r="A118" t="s">
        <v>4</v>
      </c>
      <c r="C118" s="46">
        <v>483972030</v>
      </c>
      <c r="D118" s="12">
        <v>6776487.25</v>
      </c>
      <c r="E118" s="1">
        <v>12151</v>
      </c>
    </row>
    <row r="119" spans="1:5" x14ac:dyDescent="0.25">
      <c r="E119" s="1"/>
    </row>
    <row r="120" spans="1:5" x14ac:dyDescent="0.25">
      <c r="B120" s="42">
        <v>2016</v>
      </c>
      <c r="C120" s="46" t="s">
        <v>221</v>
      </c>
      <c r="D120" s="12" t="s">
        <v>222</v>
      </c>
      <c r="E120" t="s">
        <v>223</v>
      </c>
    </row>
    <row r="122" spans="1:5" x14ac:dyDescent="0.25">
      <c r="A122" t="s">
        <v>0</v>
      </c>
      <c r="C122" s="46">
        <v>35435128</v>
      </c>
      <c r="D122" s="12">
        <v>244886.41</v>
      </c>
      <c r="E122" s="1">
        <v>1255</v>
      </c>
    </row>
    <row r="123" spans="1:5" x14ac:dyDescent="0.25">
      <c r="A123" t="s">
        <v>1</v>
      </c>
      <c r="C123" s="46">
        <v>59054001</v>
      </c>
      <c r="D123" s="12">
        <v>235768.35</v>
      </c>
      <c r="E123" s="1">
        <v>999</v>
      </c>
    </row>
    <row r="124" spans="1:5" x14ac:dyDescent="0.25">
      <c r="A124" t="s">
        <v>2</v>
      </c>
      <c r="C124" s="46">
        <v>16746389</v>
      </c>
      <c r="D124" s="12">
        <v>116838.14</v>
      </c>
      <c r="E124" s="1">
        <v>558</v>
      </c>
    </row>
    <row r="125" spans="1:5" x14ac:dyDescent="0.25">
      <c r="E125" s="1"/>
    </row>
    <row r="126" spans="1:5" x14ac:dyDescent="0.25">
      <c r="A126" t="s">
        <v>3</v>
      </c>
      <c r="C126" s="46">
        <v>600745386</v>
      </c>
      <c r="D126" s="12">
        <v>600848.71</v>
      </c>
      <c r="E126" s="1">
        <v>14638</v>
      </c>
    </row>
    <row r="127" spans="1:5" x14ac:dyDescent="0.25">
      <c r="A127" t="s">
        <v>9</v>
      </c>
      <c r="C127" s="46">
        <v>477040919</v>
      </c>
      <c r="D127" s="12">
        <v>3861797.91</v>
      </c>
      <c r="E127" s="1">
        <v>14638</v>
      </c>
    </row>
    <row r="128" spans="1:5" x14ac:dyDescent="0.25">
      <c r="E128" s="1"/>
    </row>
    <row r="129" spans="1:5" x14ac:dyDescent="0.25">
      <c r="A129" t="s">
        <v>10</v>
      </c>
      <c r="C129" s="46">
        <v>11190918</v>
      </c>
      <c r="D129" s="12">
        <v>151581.07</v>
      </c>
      <c r="E129" s="1">
        <v>275</v>
      </c>
    </row>
    <row r="130" spans="1:5" x14ac:dyDescent="0.25">
      <c r="A130" t="s">
        <v>6</v>
      </c>
      <c r="C130" s="46">
        <v>3550564</v>
      </c>
      <c r="D130" s="12">
        <v>0</v>
      </c>
      <c r="E130" s="1">
        <v>125</v>
      </c>
    </row>
    <row r="131" spans="1:5" x14ac:dyDescent="0.25">
      <c r="A131" t="s">
        <v>5</v>
      </c>
      <c r="C131" s="46">
        <v>1855612</v>
      </c>
      <c r="D131" s="12">
        <v>24844.84</v>
      </c>
      <c r="E131" s="1">
        <v>62</v>
      </c>
    </row>
    <row r="132" spans="1:5" x14ac:dyDescent="0.25">
      <c r="A132" t="s">
        <v>4</v>
      </c>
      <c r="C132" s="46">
        <v>428789224</v>
      </c>
      <c r="D132" s="12">
        <v>6091962.9199999999</v>
      </c>
      <c r="E132" s="1">
        <v>14186</v>
      </c>
    </row>
    <row r="133" spans="1:5" x14ac:dyDescent="0.25">
      <c r="E133" s="1"/>
    </row>
    <row r="134" spans="1:5" x14ac:dyDescent="0.25">
      <c r="B134" s="42">
        <v>2015</v>
      </c>
      <c r="C134" s="46" t="s">
        <v>221</v>
      </c>
      <c r="D134" s="12" t="s">
        <v>222</v>
      </c>
      <c r="E134" t="s">
        <v>223</v>
      </c>
    </row>
    <row r="136" spans="1:5" x14ac:dyDescent="0.25">
      <c r="A136" t="s">
        <v>0</v>
      </c>
      <c r="C136" s="46">
        <v>34080476</v>
      </c>
      <c r="D136" s="12">
        <v>236035.03</v>
      </c>
      <c r="E136" s="1">
        <v>1250</v>
      </c>
    </row>
    <row r="137" spans="1:5" x14ac:dyDescent="0.25">
      <c r="A137" t="s">
        <v>1</v>
      </c>
      <c r="C137" s="46">
        <v>58373145</v>
      </c>
      <c r="D137" s="12">
        <v>212934.76</v>
      </c>
      <c r="E137" s="1">
        <v>998</v>
      </c>
    </row>
    <row r="138" spans="1:5" x14ac:dyDescent="0.25">
      <c r="A138" t="s">
        <v>2</v>
      </c>
      <c r="C138" s="46">
        <v>15285446</v>
      </c>
      <c r="D138" s="12">
        <v>104199.15</v>
      </c>
      <c r="E138" s="1">
        <v>561</v>
      </c>
    </row>
    <row r="139" spans="1:5" x14ac:dyDescent="0.25">
      <c r="E139" s="1"/>
    </row>
    <row r="140" spans="1:5" x14ac:dyDescent="0.25">
      <c r="A140" t="s">
        <v>3</v>
      </c>
      <c r="C140" s="46">
        <v>593645458</v>
      </c>
      <c r="D140" s="12">
        <v>593720.81000000006</v>
      </c>
      <c r="E140" s="1">
        <v>14099</v>
      </c>
    </row>
    <row r="141" spans="1:5" x14ac:dyDescent="0.25">
      <c r="A141" t="s">
        <v>9</v>
      </c>
      <c r="C141" s="46">
        <v>477027158</v>
      </c>
      <c r="D141" s="12">
        <v>3735342.28</v>
      </c>
      <c r="E141" s="1">
        <v>14099</v>
      </c>
    </row>
    <row r="142" spans="1:5" x14ac:dyDescent="0.25">
      <c r="E142" s="1"/>
    </row>
    <row r="143" spans="1:5" x14ac:dyDescent="0.25">
      <c r="A143" t="s">
        <v>10</v>
      </c>
      <c r="E143" s="1"/>
    </row>
    <row r="144" spans="1:5" x14ac:dyDescent="0.25">
      <c r="A144" t="s">
        <v>6</v>
      </c>
      <c r="C144" s="46">
        <v>3450179</v>
      </c>
      <c r="D144" s="12">
        <v>49007.06</v>
      </c>
      <c r="E144" s="1">
        <v>123</v>
      </c>
    </row>
    <row r="145" spans="1:5" x14ac:dyDescent="0.25">
      <c r="A145" t="s">
        <v>5</v>
      </c>
      <c r="C145" s="46">
        <v>1758704</v>
      </c>
      <c r="D145" s="12">
        <v>23586.94</v>
      </c>
      <c r="E145" s="1">
        <v>59</v>
      </c>
    </row>
    <row r="146" spans="1:5" x14ac:dyDescent="0.25">
      <c r="A146" t="s">
        <v>4</v>
      </c>
      <c r="C146" s="46">
        <v>428092921</v>
      </c>
      <c r="D146" s="12">
        <v>6008927.4100000001</v>
      </c>
      <c r="E146" s="1">
        <v>13654</v>
      </c>
    </row>
    <row r="147" spans="1:5" x14ac:dyDescent="0.25">
      <c r="E147" s="1"/>
    </row>
    <row r="148" spans="1:5" x14ac:dyDescent="0.25">
      <c r="B148" s="45"/>
    </row>
    <row r="150" spans="1:5" x14ac:dyDescent="0.25">
      <c r="E150" s="1"/>
    </row>
    <row r="151" spans="1:5" x14ac:dyDescent="0.25">
      <c r="E151" s="1"/>
    </row>
    <row r="152" spans="1:5" x14ac:dyDescent="0.25">
      <c r="E152" s="1"/>
    </row>
    <row r="153" spans="1:5" x14ac:dyDescent="0.25">
      <c r="E153" s="1"/>
    </row>
    <row r="154" spans="1:5" x14ac:dyDescent="0.25">
      <c r="E154" s="1"/>
    </row>
    <row r="155" spans="1:5" x14ac:dyDescent="0.25">
      <c r="E155" s="1"/>
    </row>
    <row r="156" spans="1:5" x14ac:dyDescent="0.25">
      <c r="E156" s="1"/>
    </row>
    <row r="157" spans="1:5" x14ac:dyDescent="0.25">
      <c r="E157" s="1"/>
    </row>
    <row r="158" spans="1:5" x14ac:dyDescent="0.25">
      <c r="E158" s="1"/>
    </row>
    <row r="159" spans="1:5" x14ac:dyDescent="0.25">
      <c r="E159" s="1"/>
    </row>
    <row r="160" spans="1:5" x14ac:dyDescent="0.25">
      <c r="E160" s="1"/>
    </row>
    <row r="161" spans="2:5" x14ac:dyDescent="0.25">
      <c r="E161" s="1"/>
    </row>
    <row r="162" spans="2:5" x14ac:dyDescent="0.25">
      <c r="C162" s="47"/>
    </row>
    <row r="163" spans="2:5" x14ac:dyDescent="0.25">
      <c r="B163" s="45"/>
      <c r="C163" s="47"/>
    </row>
    <row r="165" spans="2:5" x14ac:dyDescent="0.25">
      <c r="E165" s="1"/>
    </row>
    <row r="166" spans="2:5" x14ac:dyDescent="0.25">
      <c r="E166" s="1"/>
    </row>
    <row r="167" spans="2:5" x14ac:dyDescent="0.25">
      <c r="E167" s="1"/>
    </row>
    <row r="168" spans="2:5" x14ac:dyDescent="0.25">
      <c r="E168" s="1"/>
    </row>
    <row r="169" spans="2:5" x14ac:dyDescent="0.25">
      <c r="E169" s="1"/>
    </row>
    <row r="170" spans="2:5" x14ac:dyDescent="0.25">
      <c r="E170" s="1"/>
    </row>
    <row r="171" spans="2:5" x14ac:dyDescent="0.25">
      <c r="E171" s="1"/>
    </row>
    <row r="172" spans="2:5" x14ac:dyDescent="0.25">
      <c r="E172" s="1"/>
    </row>
    <row r="173" spans="2:5" x14ac:dyDescent="0.25">
      <c r="E173" s="1"/>
    </row>
    <row r="174" spans="2:5" x14ac:dyDescent="0.25">
      <c r="E174" s="1"/>
    </row>
    <row r="175" spans="2:5" x14ac:dyDescent="0.25">
      <c r="E175" s="1"/>
    </row>
    <row r="176" spans="2:5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5" x14ac:dyDescent="0.25">
      <c r="D209"/>
    </row>
    <row r="210" spans="4:5" x14ac:dyDescent="0.25">
      <c r="D210"/>
    </row>
    <row r="211" spans="4:5" x14ac:dyDescent="0.25">
      <c r="D211"/>
    </row>
    <row r="212" spans="4:5" x14ac:dyDescent="0.25">
      <c r="D212"/>
    </row>
    <row r="213" spans="4:5" x14ac:dyDescent="0.25">
      <c r="D213"/>
    </row>
    <row r="214" spans="4:5" x14ac:dyDescent="0.25">
      <c r="D214"/>
    </row>
    <row r="215" spans="4:5" x14ac:dyDescent="0.25">
      <c r="D215"/>
    </row>
    <row r="216" spans="4:5" x14ac:dyDescent="0.25">
      <c r="E216" s="1"/>
    </row>
    <row r="217" spans="4:5" x14ac:dyDescent="0.25">
      <c r="D217"/>
    </row>
    <row r="218" spans="4:5" x14ac:dyDescent="0.25">
      <c r="D218"/>
    </row>
    <row r="219" spans="4:5" x14ac:dyDescent="0.25">
      <c r="D219"/>
    </row>
    <row r="220" spans="4:5" x14ac:dyDescent="0.25">
      <c r="D220"/>
    </row>
    <row r="221" spans="4:5" x14ac:dyDescent="0.25">
      <c r="D221"/>
    </row>
    <row r="222" spans="4:5" x14ac:dyDescent="0.25">
      <c r="D222"/>
    </row>
    <row r="223" spans="4:5" x14ac:dyDescent="0.25">
      <c r="D223"/>
    </row>
    <row r="224" spans="4:5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5" x14ac:dyDescent="0.25">
      <c r="D241"/>
    </row>
    <row r="242" spans="4:5" x14ac:dyDescent="0.25">
      <c r="D242"/>
    </row>
    <row r="243" spans="4:5" x14ac:dyDescent="0.25">
      <c r="D243"/>
    </row>
    <row r="244" spans="4:5" x14ac:dyDescent="0.25">
      <c r="E244" s="1"/>
    </row>
    <row r="245" spans="4:5" x14ac:dyDescent="0.25">
      <c r="D245"/>
    </row>
    <row r="246" spans="4:5" x14ac:dyDescent="0.25">
      <c r="D246"/>
    </row>
    <row r="247" spans="4:5" x14ac:dyDescent="0.25">
      <c r="D247"/>
    </row>
    <row r="248" spans="4:5" x14ac:dyDescent="0.25">
      <c r="D248"/>
    </row>
    <row r="249" spans="4:5" x14ac:dyDescent="0.25">
      <c r="D249"/>
    </row>
    <row r="250" spans="4:5" x14ac:dyDescent="0.25">
      <c r="D250"/>
    </row>
    <row r="251" spans="4:5" x14ac:dyDescent="0.25">
      <c r="D251"/>
    </row>
    <row r="252" spans="4:5" x14ac:dyDescent="0.25">
      <c r="D252"/>
    </row>
    <row r="253" spans="4:5" x14ac:dyDescent="0.25">
      <c r="D253"/>
    </row>
    <row r="254" spans="4:5" x14ac:dyDescent="0.25">
      <c r="D254"/>
    </row>
    <row r="255" spans="4:5" x14ac:dyDescent="0.25">
      <c r="D255"/>
    </row>
    <row r="256" spans="4:5" x14ac:dyDescent="0.25">
      <c r="D256"/>
    </row>
    <row r="257" spans="4:4" x14ac:dyDescent="0.25">
      <c r="D257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</sheetData>
  <printOptions horizontalCentered="1" verticalCentered="1"/>
  <pageMargins left="0.7" right="0.7" top="0.75" bottom="0.75" header="0.3" footer="0.3"/>
  <pageSetup fitToHeight="0" orientation="portrait" r:id="rId1"/>
  <headerFooter>
    <oddHeader>&amp;CENTITIES NET TAXABLE 
AND LEVIES</oddHeader>
    <oddFooter>&amp;R&amp;8&amp;Z&amp;F</oddFooter>
  </headerFooter>
  <rowBreaks count="1" manualBreakCount="1">
    <brk id="24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37"/>
  <sheetViews>
    <sheetView topLeftCell="B12" workbookViewId="0">
      <selection activeCell="E15" sqref="E15"/>
    </sheetView>
  </sheetViews>
  <sheetFormatPr defaultRowHeight="15" x14ac:dyDescent="0.25"/>
  <cols>
    <col min="1" max="1" width="13.28515625" customWidth="1"/>
    <col min="2" max="2" width="19" customWidth="1"/>
    <col min="4" max="4" width="20.42578125" customWidth="1"/>
    <col min="5" max="5" width="20.140625" customWidth="1"/>
    <col min="6" max="6" width="18.7109375" customWidth="1"/>
    <col min="7" max="7" width="23.7109375" customWidth="1"/>
    <col min="8" max="8" width="24.140625" customWidth="1"/>
  </cols>
  <sheetData>
    <row r="1" spans="1:8" ht="15.75" thickBot="1" x14ac:dyDescent="0.3">
      <c r="A1" s="53" t="s">
        <v>294</v>
      </c>
      <c r="B1" s="54" t="s">
        <v>295</v>
      </c>
      <c r="C1" s="28"/>
      <c r="D1" s="55" t="s">
        <v>296</v>
      </c>
      <c r="E1" s="56" t="s">
        <v>297</v>
      </c>
      <c r="F1" s="54" t="s">
        <v>298</v>
      </c>
      <c r="G1" s="54" t="s">
        <v>299</v>
      </c>
      <c r="H1" s="54" t="s">
        <v>300</v>
      </c>
    </row>
    <row r="2" spans="1:8" x14ac:dyDescent="0.25">
      <c r="A2" s="17"/>
      <c r="B2" s="57"/>
      <c r="C2" s="28"/>
      <c r="D2" s="58"/>
      <c r="E2" s="59"/>
      <c r="F2" s="57"/>
      <c r="G2" s="57"/>
      <c r="H2" s="57"/>
    </row>
    <row r="3" spans="1:8" x14ac:dyDescent="0.25">
      <c r="A3" s="24" t="s">
        <v>301</v>
      </c>
      <c r="B3" s="27" t="s">
        <v>164</v>
      </c>
      <c r="C3" s="28"/>
      <c r="D3" s="29">
        <v>0</v>
      </c>
      <c r="E3" s="25"/>
      <c r="F3" s="60">
        <v>3000</v>
      </c>
      <c r="G3" s="27"/>
      <c r="H3" s="29" t="s">
        <v>302</v>
      </c>
    </row>
    <row r="4" spans="1:8" x14ac:dyDescent="0.25">
      <c r="A4" s="20"/>
      <c r="B4" s="27"/>
      <c r="C4" s="28"/>
      <c r="D4" s="29"/>
      <c r="E4" s="25"/>
      <c r="F4" s="25"/>
      <c r="G4" s="27"/>
      <c r="H4" s="27"/>
    </row>
    <row r="5" spans="1:8" x14ac:dyDescent="0.25">
      <c r="A5" s="18"/>
      <c r="B5" s="22" t="s">
        <v>303</v>
      </c>
      <c r="C5" s="28"/>
      <c r="D5" s="29"/>
      <c r="E5" s="25"/>
      <c r="F5" s="25"/>
      <c r="G5" s="27"/>
      <c r="H5" s="27"/>
    </row>
    <row r="6" spans="1:8" x14ac:dyDescent="0.25">
      <c r="A6" s="24" t="s">
        <v>304</v>
      </c>
      <c r="B6" s="27" t="s">
        <v>0</v>
      </c>
      <c r="C6" s="28"/>
      <c r="D6" s="29">
        <v>0</v>
      </c>
      <c r="E6" s="25"/>
      <c r="F6" s="25">
        <v>10000</v>
      </c>
      <c r="G6" s="27"/>
      <c r="H6" s="27"/>
    </row>
    <row r="7" spans="1:8" x14ac:dyDescent="0.25">
      <c r="A7" s="24" t="s">
        <v>305</v>
      </c>
      <c r="B7" s="27" t="s">
        <v>1</v>
      </c>
      <c r="C7" s="28"/>
      <c r="D7" s="29">
        <v>0</v>
      </c>
      <c r="E7" s="25"/>
      <c r="F7" s="25"/>
      <c r="G7" s="27"/>
      <c r="H7" s="27"/>
    </row>
    <row r="8" spans="1:8" x14ac:dyDescent="0.25">
      <c r="A8" s="24" t="s">
        <v>306</v>
      </c>
      <c r="B8" s="27" t="s">
        <v>2</v>
      </c>
      <c r="C8" s="28"/>
      <c r="D8" s="29">
        <v>0</v>
      </c>
      <c r="E8" s="25"/>
      <c r="F8" s="25"/>
      <c r="G8" s="27"/>
      <c r="H8" s="27"/>
    </row>
    <row r="9" spans="1:8" x14ac:dyDescent="0.25">
      <c r="A9" s="20"/>
      <c r="B9" s="27"/>
      <c r="C9" s="28"/>
      <c r="D9" s="29"/>
      <c r="E9" s="25"/>
      <c r="F9" s="25"/>
      <c r="G9" s="27"/>
      <c r="H9" s="27"/>
    </row>
    <row r="10" spans="1:8" x14ac:dyDescent="0.25">
      <c r="A10" s="18"/>
      <c r="B10" s="28" t="s">
        <v>307</v>
      </c>
      <c r="C10" s="28"/>
      <c r="D10" s="61"/>
      <c r="E10" s="25"/>
      <c r="F10" s="25"/>
      <c r="G10" s="27"/>
      <c r="H10" s="27"/>
    </row>
    <row r="11" spans="1:8" x14ac:dyDescent="0.25">
      <c r="A11" s="24" t="s">
        <v>308</v>
      </c>
      <c r="B11" s="27" t="s">
        <v>4</v>
      </c>
      <c r="C11" s="28"/>
      <c r="D11" s="29">
        <v>0</v>
      </c>
      <c r="E11" s="25">
        <v>140000</v>
      </c>
      <c r="F11" s="25">
        <v>60000</v>
      </c>
      <c r="G11" s="25">
        <v>60000</v>
      </c>
      <c r="H11" s="29" t="s">
        <v>302</v>
      </c>
    </row>
    <row r="12" spans="1:8" x14ac:dyDescent="0.25">
      <c r="A12" s="24" t="s">
        <v>309</v>
      </c>
      <c r="B12" s="27" t="s">
        <v>5</v>
      </c>
      <c r="C12" s="28"/>
      <c r="D12" s="29">
        <v>0</v>
      </c>
      <c r="E12" s="25">
        <v>140000</v>
      </c>
      <c r="F12" s="25">
        <v>60000</v>
      </c>
      <c r="G12" s="25">
        <v>60000</v>
      </c>
      <c r="H12" s="29" t="s">
        <v>302</v>
      </c>
    </row>
    <row r="13" spans="1:8" x14ac:dyDescent="0.25">
      <c r="A13" s="24" t="s">
        <v>310</v>
      </c>
      <c r="B13" s="27" t="s">
        <v>282</v>
      </c>
      <c r="C13" s="28"/>
      <c r="D13" s="29">
        <v>0</v>
      </c>
      <c r="E13" s="25">
        <v>140000</v>
      </c>
      <c r="F13" s="25">
        <v>60000</v>
      </c>
      <c r="G13" s="25">
        <v>60000</v>
      </c>
      <c r="H13" s="29" t="s">
        <v>302</v>
      </c>
    </row>
    <row r="14" spans="1:8" x14ac:dyDescent="0.25">
      <c r="A14" s="24" t="s">
        <v>311</v>
      </c>
      <c r="B14" s="27" t="s">
        <v>6</v>
      </c>
      <c r="C14" s="28"/>
      <c r="D14" s="29">
        <v>0</v>
      </c>
      <c r="E14" s="25">
        <v>140000</v>
      </c>
      <c r="F14" s="25">
        <v>60000</v>
      </c>
      <c r="G14" s="25">
        <v>60000</v>
      </c>
      <c r="H14" s="29" t="s">
        <v>302</v>
      </c>
    </row>
    <row r="15" spans="1:8" x14ac:dyDescent="0.25">
      <c r="A15" s="24"/>
      <c r="B15" s="27"/>
      <c r="C15" s="28"/>
      <c r="D15" s="29">
        <v>0</v>
      </c>
      <c r="E15" s="25"/>
      <c r="F15" s="25"/>
      <c r="G15" s="27"/>
      <c r="H15" s="27"/>
    </row>
    <row r="16" spans="1:8" x14ac:dyDescent="0.25">
      <c r="A16" s="24" t="s">
        <v>312</v>
      </c>
      <c r="B16" s="27" t="s">
        <v>279</v>
      </c>
      <c r="C16" s="28"/>
      <c r="D16" s="29">
        <v>0</v>
      </c>
      <c r="E16" s="25"/>
      <c r="F16" s="25">
        <v>3000</v>
      </c>
      <c r="G16" s="27"/>
      <c r="H16" s="29" t="s">
        <v>302</v>
      </c>
    </row>
    <row r="17" spans="2:7" x14ac:dyDescent="0.25">
      <c r="C17" s="30"/>
      <c r="E17" s="12"/>
    </row>
    <row r="18" spans="2:7" x14ac:dyDescent="0.25">
      <c r="C18" s="30"/>
      <c r="E18" s="12"/>
    </row>
    <row r="19" spans="2:7" x14ac:dyDescent="0.25">
      <c r="C19" s="30"/>
      <c r="E19" s="31"/>
      <c r="F19" s="32" t="s">
        <v>135</v>
      </c>
      <c r="G19" s="33" t="s">
        <v>313</v>
      </c>
    </row>
    <row r="20" spans="2:7" x14ac:dyDescent="0.25">
      <c r="C20" s="30"/>
      <c r="E20" s="12"/>
      <c r="F20" s="34" t="s">
        <v>314</v>
      </c>
      <c r="G20" s="26">
        <v>5000</v>
      </c>
    </row>
    <row r="21" spans="2:7" x14ac:dyDescent="0.25">
      <c r="C21" s="30"/>
      <c r="E21" s="12"/>
      <c r="F21" s="27" t="s">
        <v>315</v>
      </c>
      <c r="G21" s="35">
        <v>7500</v>
      </c>
    </row>
    <row r="22" spans="2:7" x14ac:dyDescent="0.25">
      <c r="C22" s="30"/>
      <c r="E22" s="12"/>
      <c r="F22" s="27" t="s">
        <v>316</v>
      </c>
      <c r="G22" s="35">
        <v>10000</v>
      </c>
    </row>
    <row r="23" spans="2:7" x14ac:dyDescent="0.25">
      <c r="C23" s="30"/>
      <c r="E23" s="12"/>
      <c r="F23" s="27" t="s">
        <v>317</v>
      </c>
      <c r="G23" s="35">
        <v>12000</v>
      </c>
    </row>
    <row r="24" spans="2:7" x14ac:dyDescent="0.25">
      <c r="C24" s="30"/>
      <c r="E24" s="12"/>
      <c r="F24" s="27" t="s">
        <v>252</v>
      </c>
      <c r="G24" s="36">
        <v>1</v>
      </c>
    </row>
    <row r="25" spans="2:7" x14ac:dyDescent="0.25">
      <c r="C25" s="30"/>
      <c r="E25" s="12"/>
    </row>
    <row r="26" spans="2:7" x14ac:dyDescent="0.25">
      <c r="C26" s="30"/>
      <c r="E26" s="12"/>
      <c r="F26" t="s">
        <v>318</v>
      </c>
    </row>
    <row r="27" spans="2:7" x14ac:dyDescent="0.25">
      <c r="C27" s="30"/>
      <c r="E27" s="12"/>
      <c r="F27" t="s">
        <v>319</v>
      </c>
    </row>
    <row r="28" spans="2:7" x14ac:dyDescent="0.25">
      <c r="C28" s="30"/>
      <c r="E28" s="12"/>
    </row>
    <row r="29" spans="2:7" x14ac:dyDescent="0.25">
      <c r="B29" s="27" t="s">
        <v>320</v>
      </c>
      <c r="C29" s="30"/>
      <c r="E29" s="12"/>
    </row>
    <row r="30" spans="2:7" x14ac:dyDescent="0.25">
      <c r="B30" s="28"/>
      <c r="C30" s="37" t="s">
        <v>329</v>
      </c>
      <c r="D30" s="27" t="s">
        <v>328</v>
      </c>
      <c r="E30" s="25" t="s">
        <v>330</v>
      </c>
    </row>
    <row r="31" spans="2:7" x14ac:dyDescent="0.25">
      <c r="B31" s="27" t="s">
        <v>321</v>
      </c>
      <c r="C31" s="27" t="s">
        <v>322</v>
      </c>
      <c r="D31" s="27" t="s">
        <v>146</v>
      </c>
      <c r="E31" s="27" t="s">
        <v>331</v>
      </c>
    </row>
    <row r="32" spans="2:7" x14ac:dyDescent="0.25">
      <c r="B32" s="27" t="s">
        <v>323</v>
      </c>
      <c r="C32" s="27" t="s">
        <v>324</v>
      </c>
      <c r="D32" s="27" t="s">
        <v>146</v>
      </c>
      <c r="E32" s="27" t="s">
        <v>331</v>
      </c>
    </row>
    <row r="33" spans="2:5" x14ac:dyDescent="0.25">
      <c r="B33" s="27" t="s">
        <v>147</v>
      </c>
      <c r="C33" s="27"/>
      <c r="D33" s="27" t="s">
        <v>146</v>
      </c>
      <c r="E33" s="27" t="s">
        <v>331</v>
      </c>
    </row>
    <row r="34" spans="2:5" x14ac:dyDescent="0.25">
      <c r="B34" s="27" t="s">
        <v>149</v>
      </c>
      <c r="C34" s="27"/>
      <c r="D34" s="27" t="s">
        <v>146</v>
      </c>
      <c r="E34" s="27" t="s">
        <v>331</v>
      </c>
    </row>
    <row r="35" spans="2:5" x14ac:dyDescent="0.25">
      <c r="B35" s="27" t="s">
        <v>152</v>
      </c>
      <c r="C35" s="27"/>
      <c r="D35" s="27" t="s">
        <v>325</v>
      </c>
      <c r="E35" s="27" t="s">
        <v>331</v>
      </c>
    </row>
    <row r="36" spans="2:5" x14ac:dyDescent="0.25">
      <c r="B36" s="27" t="s">
        <v>326</v>
      </c>
      <c r="C36" s="24"/>
      <c r="D36" s="27" t="s">
        <v>325</v>
      </c>
      <c r="E36" s="27" t="s">
        <v>331</v>
      </c>
    </row>
    <row r="37" spans="2:5" x14ac:dyDescent="0.25">
      <c r="B37" s="27" t="s">
        <v>327</v>
      </c>
      <c r="C37" s="27"/>
      <c r="D37" s="34" t="s">
        <v>146</v>
      </c>
      <c r="E37" s="27" t="s">
        <v>331</v>
      </c>
    </row>
  </sheetData>
  <pageMargins left="0.7" right="0.7" top="0.75" bottom="0.75" header="0.3" footer="0.3"/>
  <pageSetup scale="8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COVER 1</vt:lpstr>
      <vt:lpstr>COVER </vt:lpstr>
      <vt:lpstr>2015-2025 CERT. MARKET</vt:lpstr>
      <vt:lpstr>2015-2025 NET TAXABLE</vt:lpstr>
      <vt:lpstr>2015-2025 AVG MV SINGLE RESIDEN</vt:lpstr>
      <vt:lpstr>2015-2025 AVG TV SINGE RESIDENC</vt:lpstr>
      <vt:lpstr>DESCRIPTIONS CODES</vt:lpstr>
      <vt:lpstr>NOTICE AND PROTEST SUMMARY</vt:lpstr>
      <vt:lpstr>MV.TV CODE BREAKDOWN 2025</vt:lpstr>
      <vt:lpstr>EXEMPTION AMTS</vt:lpstr>
      <vt:lpstr>ENTITIES EXEMPTION VALUES</vt:lpstr>
      <vt:lpstr>TAX RATES </vt:lpstr>
      <vt:lpstr>TV LEVY VALUE</vt:lpstr>
      <vt:lpstr>2025 EXEMPTION AMOUNTS</vt:lpstr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Houllis</dc:creator>
  <cp:lastModifiedBy>Sherri</cp:lastModifiedBy>
  <cp:lastPrinted>2025-10-22T16:16:16Z</cp:lastPrinted>
  <dcterms:created xsi:type="dcterms:W3CDTF">2013-01-31T15:52:18Z</dcterms:created>
  <dcterms:modified xsi:type="dcterms:W3CDTF">2025-11-13T19:34:45Z</dcterms:modified>
</cp:coreProperties>
</file>